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Works\Инвестпрограмма\! Мянт А.В\На сайт ОЭК\2025 год\"/>
    </mc:Choice>
  </mc:AlternateContent>
  <xr:revisionPtr revIDLastSave="0" documentId="13_ncr:1_{BEA69192-95DE-4AFA-B768-C82117BC6BB1}" xr6:coauthVersionLast="36" xr6:coauthVersionMax="36" xr10:uidLastSave="{00000000-0000-0000-0000-000000000000}"/>
  <bookViews>
    <workbookView xWindow="0" yWindow="0" windowWidth="28800" windowHeight="11925" tabRatio="883" xr2:uid="{00000000-000D-0000-FFFF-FFFF00000000}"/>
  </bookViews>
  <sheets>
    <sheet name="Приложение №1 " sheetId="1" r:id="rId1"/>
    <sheet name="Приложение № 2" sheetId="4" r:id="rId2"/>
    <sheet name="Приложение № 3" sheetId="7" r:id="rId3"/>
  </sheets>
  <definedNames>
    <definedName name="Excel_BuiltIn_Print_Titles_1_1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6">#REF!</definedName>
    <definedName name="_xlnm.Print_Titles" localSheetId="1">'Приложение № 2'!$17:$20</definedName>
    <definedName name="_xlnm.Print_Titles" localSheetId="2">'Приложение № 3'!$18:$23</definedName>
    <definedName name="_xlnm.Print_Titles" localSheetId="0">'Приложение №1 '!$18:$21</definedName>
    <definedName name="_xlnm.Print_Area" localSheetId="1">'Приложение № 2'!$A$1:$R$77</definedName>
    <definedName name="_xlnm.Print_Area" localSheetId="2">'Приложение № 3'!$A$1:$AM$80</definedName>
    <definedName name="_xlnm.Print_Area" localSheetId="0">'Приложение №1 '!$A$1:$AI$78</definedName>
  </definedNames>
  <calcPr calcId="191029" fullPrecision="0"/>
</workbook>
</file>

<file path=xl/calcChain.xml><?xml version="1.0" encoding="utf-8"?>
<calcChain xmlns="http://schemas.openxmlformats.org/spreadsheetml/2006/main">
  <c r="G25" i="1" l="1"/>
  <c r="Z26" i="7" l="1"/>
  <c r="E26" i="7"/>
  <c r="H23" i="4" l="1"/>
  <c r="J23" i="4"/>
  <c r="N23" i="4"/>
  <c r="O23" i="4"/>
  <c r="P23" i="4"/>
  <c r="Q23" i="4"/>
  <c r="H28" i="4"/>
  <c r="I28" i="4"/>
  <c r="J28" i="4"/>
  <c r="N28" i="4"/>
  <c r="O28" i="4"/>
  <c r="P28" i="4"/>
  <c r="Q28" i="4"/>
  <c r="AA62" i="7"/>
  <c r="AA63" i="7"/>
  <c r="AA64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61" i="7"/>
  <c r="AG66" i="7"/>
  <c r="AG67" i="7"/>
  <c r="AG68" i="7"/>
  <c r="AG69" i="7"/>
  <c r="AG70" i="7"/>
  <c r="AG71" i="7"/>
  <c r="AG72" i="7"/>
  <c r="AG76" i="7"/>
  <c r="AG62" i="7"/>
  <c r="AG65" i="7"/>
  <c r="Z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61" i="7"/>
  <c r="T62" i="7"/>
  <c r="T63" i="7"/>
  <c r="T64" i="7"/>
  <c r="S65" i="7"/>
  <c r="M62" i="7"/>
  <c r="M63" i="7"/>
  <c r="M64" i="7"/>
  <c r="M66" i="7"/>
  <c r="M67" i="7"/>
  <c r="M68" i="7"/>
  <c r="M69" i="7"/>
  <c r="M70" i="7"/>
  <c r="M71" i="7"/>
  <c r="AH71" i="7" s="1"/>
  <c r="M72" i="7"/>
  <c r="M73" i="7"/>
  <c r="M74" i="7"/>
  <c r="M75" i="7"/>
  <c r="M76" i="7"/>
  <c r="M77" i="7"/>
  <c r="M78" i="7"/>
  <c r="M61" i="7"/>
  <c r="L65" i="7"/>
  <c r="F62" i="7"/>
  <c r="F63" i="7"/>
  <c r="F65" i="7"/>
  <c r="AH65" i="7" s="1"/>
  <c r="F66" i="7"/>
  <c r="AH66" i="7" s="1"/>
  <c r="F67" i="7"/>
  <c r="F68" i="7"/>
  <c r="F69" i="7"/>
  <c r="AH69" i="7" s="1"/>
  <c r="F70" i="7"/>
  <c r="AH70" i="7" s="1"/>
  <c r="F71" i="7"/>
  <c r="F72" i="7"/>
  <c r="AH72" i="7" s="1"/>
  <c r="F73" i="7"/>
  <c r="AH73" i="7" s="1"/>
  <c r="F74" i="7"/>
  <c r="AH74" i="7" s="1"/>
  <c r="F75" i="7"/>
  <c r="F76" i="7"/>
  <c r="F77" i="7"/>
  <c r="AH77" i="7" s="1"/>
  <c r="F78" i="7"/>
  <c r="AH78" i="7" s="1"/>
  <c r="E64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32" i="7"/>
  <c r="E33" i="7"/>
  <c r="AG33" i="7" s="1"/>
  <c r="E34" i="7"/>
  <c r="AG34" i="7" s="1"/>
  <c r="E35" i="7"/>
  <c r="AG35" i="7" s="1"/>
  <c r="E36" i="7"/>
  <c r="AG36" i="7" s="1"/>
  <c r="E37" i="7"/>
  <c r="AG37" i="7" s="1"/>
  <c r="E38" i="7"/>
  <c r="AG38" i="7" s="1"/>
  <c r="E39" i="7"/>
  <c r="AG39" i="7" s="1"/>
  <c r="E40" i="7"/>
  <c r="AG40" i="7" s="1"/>
  <c r="E41" i="7"/>
  <c r="AG41" i="7" s="1"/>
  <c r="E42" i="7"/>
  <c r="AG42" i="7" s="1"/>
  <c r="E43" i="7"/>
  <c r="AG43" i="7" s="1"/>
  <c r="E44" i="7"/>
  <c r="AG44" i="7" s="1"/>
  <c r="E45" i="7"/>
  <c r="AG45" i="7" s="1"/>
  <c r="E46" i="7"/>
  <c r="AG46" i="7" s="1"/>
  <c r="E47" i="7"/>
  <c r="AG47" i="7" s="1"/>
  <c r="E48" i="7"/>
  <c r="AG48" i="7" s="1"/>
  <c r="E49" i="7"/>
  <c r="AG49" i="7" s="1"/>
  <c r="E50" i="7"/>
  <c r="AG50" i="7" s="1"/>
  <c r="E51" i="7"/>
  <c r="AG51" i="7" s="1"/>
  <c r="E52" i="7"/>
  <c r="AG52" i="7" s="1"/>
  <c r="E53" i="7"/>
  <c r="AG53" i="7" s="1"/>
  <c r="E54" i="7"/>
  <c r="AG54" i="7" s="1"/>
  <c r="E55" i="7"/>
  <c r="AG55" i="7" s="1"/>
  <c r="E56" i="7"/>
  <c r="AG56" i="7" s="1"/>
  <c r="E57" i="7"/>
  <c r="AG57" i="7" s="1"/>
  <c r="E58" i="7"/>
  <c r="AG58" i="7" s="1"/>
  <c r="E59" i="7"/>
  <c r="AG59" i="7" s="1"/>
  <c r="E32" i="7"/>
  <c r="AG32" i="7" s="1"/>
  <c r="L30" i="7"/>
  <c r="AG30" i="7" s="1"/>
  <c r="L29" i="7"/>
  <c r="L26" i="7" s="1"/>
  <c r="AA27" i="7"/>
  <c r="AA26" i="7" s="1"/>
  <c r="T28" i="7"/>
  <c r="M28" i="7"/>
  <c r="F28" i="7"/>
  <c r="AH28" i="7" s="1"/>
  <c r="F29" i="7"/>
  <c r="AH29" i="7" s="1"/>
  <c r="F30" i="7"/>
  <c r="F27" i="7"/>
  <c r="AI30" i="7"/>
  <c r="AJ30" i="7"/>
  <c r="AK30" i="7"/>
  <c r="AL30" i="7"/>
  <c r="AM30" i="7"/>
  <c r="AI29" i="7"/>
  <c r="AJ29" i="7"/>
  <c r="AK29" i="7"/>
  <c r="AL29" i="7"/>
  <c r="AM29" i="7"/>
  <c r="AI28" i="7"/>
  <c r="AJ28" i="7"/>
  <c r="AK28" i="7"/>
  <c r="AL28" i="7"/>
  <c r="AM28" i="7"/>
  <c r="AH30" i="7"/>
  <c r="AG28" i="7"/>
  <c r="AI27" i="7"/>
  <c r="AJ27" i="7"/>
  <c r="AK27" i="7"/>
  <c r="AL27" i="7"/>
  <c r="AM27" i="7"/>
  <c r="AG27" i="7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59" i="1"/>
  <c r="Z60" i="1"/>
  <c r="Z61" i="1"/>
  <c r="Z62" i="1"/>
  <c r="Z63" i="1"/>
  <c r="Z64" i="1"/>
  <c r="Z65" i="1"/>
  <c r="Z66" i="1"/>
  <c r="Z67" i="1"/>
  <c r="Z68" i="1"/>
  <c r="Z69" i="1"/>
  <c r="Z70" i="1"/>
  <c r="AE70" i="1" s="1"/>
  <c r="G70" i="1" s="1"/>
  <c r="Z71" i="1"/>
  <c r="Z72" i="1"/>
  <c r="Z73" i="1"/>
  <c r="Z74" i="1"/>
  <c r="Z75" i="1"/>
  <c r="Z76" i="1"/>
  <c r="Z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E64" i="1"/>
  <c r="G64" i="1" s="1"/>
  <c r="AF64" i="1"/>
  <c r="AG64" i="1"/>
  <c r="AH64" i="1"/>
  <c r="AI64" i="1"/>
  <c r="AE65" i="1"/>
  <c r="G65" i="1" s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E68" i="1"/>
  <c r="G68" i="1" s="1"/>
  <c r="AF68" i="1"/>
  <c r="AG68" i="1"/>
  <c r="AH68" i="1"/>
  <c r="AI68" i="1"/>
  <c r="AE69" i="1"/>
  <c r="G69" i="1" s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E76" i="1"/>
  <c r="G76" i="1" s="1"/>
  <c r="AF76" i="1"/>
  <c r="AG76" i="1"/>
  <c r="AH76" i="1"/>
  <c r="AI76" i="1"/>
  <c r="AF59" i="1"/>
  <c r="AG59" i="1"/>
  <c r="AH59" i="1"/>
  <c r="AI59" i="1"/>
  <c r="J76" i="1" l="1"/>
  <c r="I76" i="1"/>
  <c r="J64" i="1"/>
  <c r="I64" i="1"/>
  <c r="J68" i="1"/>
  <c r="I68" i="1"/>
  <c r="J70" i="1"/>
  <c r="I70" i="1"/>
  <c r="J69" i="1"/>
  <c r="I69" i="1"/>
  <c r="J65" i="1"/>
  <c r="I65" i="1"/>
  <c r="F26" i="7"/>
  <c r="AH76" i="7"/>
  <c r="AH68" i="7"/>
  <c r="AH75" i="7"/>
  <c r="AH67" i="7"/>
  <c r="AG29" i="7"/>
  <c r="AG26" i="7" s="1"/>
  <c r="AG25" i="7" s="1"/>
  <c r="AG31" i="7"/>
  <c r="AE74" i="1"/>
  <c r="G74" i="1" s="1"/>
  <c r="AE66" i="1"/>
  <c r="G66" i="1" s="1"/>
  <c r="AE75" i="1"/>
  <c r="G75" i="1" s="1"/>
  <c r="AE67" i="1"/>
  <c r="G67" i="1" s="1"/>
  <c r="I67" i="1" l="1"/>
  <c r="J67" i="1"/>
  <c r="J66" i="1"/>
  <c r="I66" i="1"/>
  <c r="J74" i="1"/>
  <c r="I74" i="1"/>
  <c r="I75" i="1"/>
  <c r="J75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30" i="1"/>
  <c r="AG30" i="1"/>
  <c r="AH30" i="1"/>
  <c r="AI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30" i="1"/>
  <c r="V29" i="1"/>
  <c r="W29" i="1"/>
  <c r="X29" i="1"/>
  <c r="Y29" i="1"/>
  <c r="U50" i="1"/>
  <c r="U51" i="1"/>
  <c r="U52" i="1"/>
  <c r="U53" i="1"/>
  <c r="U54" i="1"/>
  <c r="U55" i="1"/>
  <c r="U56" i="1"/>
  <c r="U57" i="1"/>
  <c r="K50" i="1"/>
  <c r="K51" i="1"/>
  <c r="K52" i="1"/>
  <c r="K53" i="1"/>
  <c r="K54" i="1"/>
  <c r="K55" i="1"/>
  <c r="K56" i="1"/>
  <c r="K57" i="1"/>
  <c r="P50" i="1"/>
  <c r="P51" i="1"/>
  <c r="P52" i="1"/>
  <c r="P53" i="1"/>
  <c r="P54" i="1"/>
  <c r="P55" i="1"/>
  <c r="P56" i="1"/>
  <c r="P57" i="1"/>
  <c r="K33" i="1"/>
  <c r="L24" i="1"/>
  <c r="M24" i="1"/>
  <c r="O24" i="1"/>
  <c r="Q24" i="1"/>
  <c r="R24" i="1"/>
  <c r="S24" i="1"/>
  <c r="T24" i="1"/>
  <c r="V24" i="1"/>
  <c r="W24" i="1"/>
  <c r="Y24" i="1"/>
  <c r="AA24" i="1"/>
  <c r="AB24" i="1"/>
  <c r="AC24" i="1"/>
  <c r="AD24" i="1"/>
  <c r="AI26" i="1"/>
  <c r="AI27" i="1"/>
  <c r="AI28" i="1"/>
  <c r="AH26" i="1"/>
  <c r="AG26" i="1"/>
  <c r="AG27" i="1"/>
  <c r="AG28" i="1"/>
  <c r="AF26" i="1"/>
  <c r="AF27" i="1"/>
  <c r="AF28" i="1"/>
  <c r="AF25" i="1"/>
  <c r="AG25" i="1"/>
  <c r="AI25" i="1"/>
  <c r="Z26" i="1"/>
  <c r="Z27" i="1"/>
  <c r="Z28" i="1"/>
  <c r="Z25" i="1"/>
  <c r="U26" i="1"/>
  <c r="U27" i="1"/>
  <c r="U28" i="1"/>
  <c r="P26" i="1"/>
  <c r="P27" i="1"/>
  <c r="P28" i="1"/>
  <c r="K26" i="1"/>
  <c r="N27" i="1"/>
  <c r="K27" i="1" s="1"/>
  <c r="AE27" i="1" s="1"/>
  <c r="G27" i="1" s="1"/>
  <c r="N28" i="1"/>
  <c r="K28" i="1" s="1"/>
  <c r="AH28" i="1" l="1"/>
  <c r="AE28" i="1"/>
  <c r="G28" i="1" s="1"/>
  <c r="J28" i="1" s="1"/>
  <c r="AH27" i="1"/>
  <c r="AE53" i="1"/>
  <c r="AI24" i="1"/>
  <c r="AE51" i="1"/>
  <c r="AE50" i="1"/>
  <c r="AE57" i="1"/>
  <c r="AE56" i="1"/>
  <c r="AE55" i="1"/>
  <c r="AE54" i="1"/>
  <c r="AE26" i="1"/>
  <c r="G26" i="1" s="1"/>
  <c r="J26" i="1" s="1"/>
  <c r="AE52" i="1"/>
  <c r="I28" i="1"/>
  <c r="J27" i="1"/>
  <c r="I27" i="1"/>
  <c r="Z24" i="1"/>
  <c r="G66" i="4"/>
  <c r="K66" i="4" s="1"/>
  <c r="G70" i="4"/>
  <c r="K70" i="4" s="1"/>
  <c r="G74" i="4"/>
  <c r="K74" i="4" s="1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R59" i="4"/>
  <c r="R60" i="4"/>
  <c r="R61" i="4"/>
  <c r="R62" i="4"/>
  <c r="R63" i="4"/>
  <c r="G63" i="4" s="1"/>
  <c r="K63" i="4" s="1"/>
  <c r="R64" i="4"/>
  <c r="G64" i="4" s="1"/>
  <c r="K64" i="4" s="1"/>
  <c r="R65" i="4"/>
  <c r="G65" i="4" s="1"/>
  <c r="K65" i="4" s="1"/>
  <c r="R66" i="4"/>
  <c r="R67" i="4"/>
  <c r="G67" i="4" s="1"/>
  <c r="K67" i="4" s="1"/>
  <c r="R68" i="4"/>
  <c r="G68" i="4" s="1"/>
  <c r="K68" i="4" s="1"/>
  <c r="R69" i="4"/>
  <c r="G69" i="4" s="1"/>
  <c r="K69" i="4" s="1"/>
  <c r="R70" i="4"/>
  <c r="R71" i="4"/>
  <c r="G71" i="4" s="1"/>
  <c r="K71" i="4" s="1"/>
  <c r="R72" i="4"/>
  <c r="G72" i="4" s="1"/>
  <c r="K72" i="4" s="1"/>
  <c r="R73" i="4"/>
  <c r="G73" i="4" s="1"/>
  <c r="K73" i="4" s="1"/>
  <c r="R74" i="4"/>
  <c r="R75" i="4"/>
  <c r="G75" i="4" s="1"/>
  <c r="K75" i="4" s="1"/>
  <c r="R58" i="4"/>
  <c r="G51" i="4"/>
  <c r="G52" i="1" s="1"/>
  <c r="G55" i="4"/>
  <c r="G56" i="1" s="1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G49" i="4" s="1"/>
  <c r="R50" i="4"/>
  <c r="G50" i="4" s="1"/>
  <c r="R51" i="4"/>
  <c r="R52" i="4"/>
  <c r="G52" i="4" s="1"/>
  <c r="R53" i="4"/>
  <c r="G53" i="4" s="1"/>
  <c r="R54" i="4"/>
  <c r="G54" i="4" s="1"/>
  <c r="R55" i="4"/>
  <c r="R56" i="4"/>
  <c r="G56" i="4" s="1"/>
  <c r="R29" i="4"/>
  <c r="K26" i="4"/>
  <c r="I25" i="4"/>
  <c r="G25" i="4" s="1"/>
  <c r="R25" i="4"/>
  <c r="M25" i="4" s="1"/>
  <c r="R26" i="4"/>
  <c r="M26" i="4" s="1"/>
  <c r="R27" i="4"/>
  <c r="K27" i="4" s="1"/>
  <c r="G27" i="4" s="1"/>
  <c r="R24" i="4"/>
  <c r="R23" i="4" s="1"/>
  <c r="G50" i="1" l="1"/>
  <c r="K49" i="4"/>
  <c r="G57" i="1"/>
  <c r="K56" i="4"/>
  <c r="G51" i="1"/>
  <c r="K50" i="4"/>
  <c r="G54" i="1"/>
  <c r="K53" i="4"/>
  <c r="G53" i="1"/>
  <c r="K52" i="4"/>
  <c r="G55" i="1"/>
  <c r="K54" i="4"/>
  <c r="M24" i="4"/>
  <c r="M23" i="4" s="1"/>
  <c r="K51" i="4"/>
  <c r="M27" i="4"/>
  <c r="K55" i="4"/>
  <c r="G26" i="4"/>
  <c r="K23" i="4"/>
  <c r="R28" i="4"/>
  <c r="M28" i="4"/>
  <c r="R57" i="4"/>
  <c r="I52" i="1"/>
  <c r="J52" i="1"/>
  <c r="I56" i="1"/>
  <c r="J56" i="1"/>
  <c r="I26" i="1"/>
  <c r="I53" i="1" l="1"/>
  <c r="J53" i="1"/>
  <c r="J55" i="1"/>
  <c r="I55" i="1"/>
  <c r="I54" i="1"/>
  <c r="J54" i="1"/>
  <c r="I57" i="1"/>
  <c r="J57" i="1"/>
  <c r="J51" i="1"/>
  <c r="I51" i="1"/>
  <c r="I50" i="1"/>
  <c r="J50" i="1"/>
  <c r="G62" i="4"/>
  <c r="K62" i="4" s="1"/>
  <c r="S77" i="7"/>
  <c r="AG77" i="7" s="1"/>
  <c r="S78" i="7"/>
  <c r="AG78" i="7" s="1"/>
  <c r="AH51" i="7"/>
  <c r="G53" i="7"/>
  <c r="H53" i="7"/>
  <c r="J53" i="7"/>
  <c r="K53" i="7"/>
  <c r="M53" i="7"/>
  <c r="AH53" i="7" s="1"/>
  <c r="N53" i="7"/>
  <c r="O53" i="7"/>
  <c r="P53" i="7"/>
  <c r="Q53" i="7"/>
  <c r="R53" i="7"/>
  <c r="T53" i="7"/>
  <c r="U53" i="7"/>
  <c r="V53" i="7"/>
  <c r="W53" i="7"/>
  <c r="X53" i="7"/>
  <c r="G54" i="7"/>
  <c r="H54" i="7"/>
  <c r="J54" i="7"/>
  <c r="K54" i="7"/>
  <c r="M54" i="7"/>
  <c r="AH54" i="7" s="1"/>
  <c r="N54" i="7"/>
  <c r="O54" i="7"/>
  <c r="P54" i="7"/>
  <c r="Q54" i="7"/>
  <c r="R54" i="7"/>
  <c r="T54" i="7"/>
  <c r="U54" i="7"/>
  <c r="V54" i="7"/>
  <c r="W54" i="7"/>
  <c r="X54" i="7"/>
  <c r="G55" i="7"/>
  <c r="H55" i="7"/>
  <c r="J55" i="7"/>
  <c r="K55" i="7"/>
  <c r="M55" i="7"/>
  <c r="AH55" i="7" s="1"/>
  <c r="N55" i="7"/>
  <c r="O55" i="7"/>
  <c r="P55" i="7"/>
  <c r="Q55" i="7"/>
  <c r="R55" i="7"/>
  <c r="T55" i="7"/>
  <c r="U55" i="7"/>
  <c r="V55" i="7"/>
  <c r="W55" i="7"/>
  <c r="X55" i="7"/>
  <c r="G56" i="7"/>
  <c r="H56" i="7"/>
  <c r="J56" i="7"/>
  <c r="K56" i="7"/>
  <c r="M56" i="7"/>
  <c r="AH56" i="7" s="1"/>
  <c r="N56" i="7"/>
  <c r="O56" i="7"/>
  <c r="P56" i="7"/>
  <c r="Q56" i="7"/>
  <c r="R56" i="7"/>
  <c r="T56" i="7"/>
  <c r="U56" i="7"/>
  <c r="V56" i="7"/>
  <c r="W56" i="7"/>
  <c r="X56" i="7"/>
  <c r="G57" i="7"/>
  <c r="H57" i="7"/>
  <c r="J57" i="7"/>
  <c r="K57" i="7"/>
  <c r="M57" i="7"/>
  <c r="N57" i="7"/>
  <c r="O57" i="7"/>
  <c r="P57" i="7"/>
  <c r="Q57" i="7"/>
  <c r="R57" i="7"/>
  <c r="T57" i="7"/>
  <c r="U57" i="7"/>
  <c r="V57" i="7"/>
  <c r="W57" i="7"/>
  <c r="X57" i="7"/>
  <c r="G58" i="7"/>
  <c r="H58" i="7"/>
  <c r="J58" i="7"/>
  <c r="K58" i="7"/>
  <c r="M58" i="7"/>
  <c r="AH58" i="7" s="1"/>
  <c r="N58" i="7"/>
  <c r="O58" i="7"/>
  <c r="P58" i="7"/>
  <c r="Q58" i="7"/>
  <c r="R58" i="7"/>
  <c r="T58" i="7"/>
  <c r="U58" i="7"/>
  <c r="V58" i="7"/>
  <c r="W58" i="7"/>
  <c r="X58" i="7"/>
  <c r="G59" i="7"/>
  <c r="H59" i="7"/>
  <c r="J59" i="7"/>
  <c r="K59" i="7"/>
  <c r="M59" i="7"/>
  <c r="AH59" i="7" s="1"/>
  <c r="N59" i="7"/>
  <c r="O59" i="7"/>
  <c r="P59" i="7"/>
  <c r="Q59" i="7"/>
  <c r="R59" i="7"/>
  <c r="T59" i="7"/>
  <c r="U59" i="7"/>
  <c r="V59" i="7"/>
  <c r="W59" i="7"/>
  <c r="X59" i="7"/>
  <c r="G52" i="7"/>
  <c r="H52" i="7"/>
  <c r="J52" i="7"/>
  <c r="K52" i="7"/>
  <c r="M52" i="7"/>
  <c r="AH52" i="7" s="1"/>
  <c r="N52" i="7"/>
  <c r="O52" i="7"/>
  <c r="P52" i="7"/>
  <c r="Q52" i="7"/>
  <c r="R52" i="7"/>
  <c r="T52" i="7"/>
  <c r="U52" i="7"/>
  <c r="V52" i="7"/>
  <c r="W52" i="7"/>
  <c r="X52" i="7"/>
  <c r="AH57" i="7" l="1"/>
  <c r="F31" i="7"/>
  <c r="F25" i="7" s="1"/>
  <c r="G31" i="7"/>
  <c r="H31" i="7"/>
  <c r="I31" i="7"/>
  <c r="J31" i="7"/>
  <c r="K31" i="7"/>
  <c r="M31" i="7"/>
  <c r="N31" i="7"/>
  <c r="O31" i="7"/>
  <c r="P31" i="7"/>
  <c r="Q31" i="7"/>
  <c r="R31" i="7"/>
  <c r="T31" i="7"/>
  <c r="U31" i="7"/>
  <c r="V31" i="7"/>
  <c r="W31" i="7"/>
  <c r="X31" i="7"/>
  <c r="Y31" i="7"/>
  <c r="Z31" i="7"/>
  <c r="Z25" i="7" s="1"/>
  <c r="AA31" i="7"/>
  <c r="AA25" i="7" s="1"/>
  <c r="AB31" i="7"/>
  <c r="AB26" i="7" s="1"/>
  <c r="AB25" i="7" s="1"/>
  <c r="AC31" i="7"/>
  <c r="AC26" i="7" s="1"/>
  <c r="AC25" i="7" s="1"/>
  <c r="AD31" i="7"/>
  <c r="AD26" i="7" s="1"/>
  <c r="AD25" i="7" s="1"/>
  <c r="AE31" i="7"/>
  <c r="AE26" i="7" s="1"/>
  <c r="AF31" i="7"/>
  <c r="AF26" i="7" s="1"/>
  <c r="AF25" i="7" s="1"/>
  <c r="AI31" i="7"/>
  <c r="AJ31" i="7"/>
  <c r="AK31" i="7"/>
  <c r="AL31" i="7"/>
  <c r="AM31" i="7"/>
  <c r="G60" i="7"/>
  <c r="H60" i="7"/>
  <c r="I60" i="7"/>
  <c r="J60" i="7"/>
  <c r="K60" i="7"/>
  <c r="N60" i="7"/>
  <c r="O60" i="7"/>
  <c r="P60" i="7"/>
  <c r="Q60" i="7"/>
  <c r="R60" i="7"/>
  <c r="U60" i="7"/>
  <c r="V60" i="7"/>
  <c r="W60" i="7"/>
  <c r="X60" i="7"/>
  <c r="Y60" i="7"/>
  <c r="Z60" i="7"/>
  <c r="AA60" i="7"/>
  <c r="AB60" i="7"/>
  <c r="AC60" i="7"/>
  <c r="AD60" i="7"/>
  <c r="AE60" i="7"/>
  <c r="AF60" i="7"/>
  <c r="AI60" i="7"/>
  <c r="AJ60" i="7"/>
  <c r="AK60" i="7"/>
  <c r="AL60" i="7"/>
  <c r="AM60" i="7"/>
  <c r="E60" i="7"/>
  <c r="H57" i="4"/>
  <c r="I57" i="4"/>
  <c r="J57" i="4"/>
  <c r="N57" i="4"/>
  <c r="O57" i="4"/>
  <c r="P57" i="4"/>
  <c r="Q57" i="4"/>
  <c r="J22" i="4"/>
  <c r="P22" i="4"/>
  <c r="H22" i="4"/>
  <c r="D26" i="4"/>
  <c r="E26" i="4"/>
  <c r="D27" i="4"/>
  <c r="E27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E25" i="4"/>
  <c r="D25" i="4"/>
  <c r="L29" i="1"/>
  <c r="M29" i="1"/>
  <c r="Q29" i="1"/>
  <c r="R29" i="1"/>
  <c r="Z29" i="1"/>
  <c r="Z23" i="1" s="1"/>
  <c r="AA29" i="1"/>
  <c r="AA23" i="1" s="1"/>
  <c r="AB29" i="1"/>
  <c r="AB23" i="1" s="1"/>
  <c r="AC29" i="1"/>
  <c r="AC23" i="1" s="1"/>
  <c r="AD29" i="1"/>
  <c r="AD23" i="1" s="1"/>
  <c r="L58" i="1"/>
  <c r="M58" i="1"/>
  <c r="Q58" i="1"/>
  <c r="R58" i="1"/>
  <c r="T58" i="1"/>
  <c r="V58" i="1"/>
  <c r="W58" i="1"/>
  <c r="Y58" i="1"/>
  <c r="Z58" i="1"/>
  <c r="AA58" i="1"/>
  <c r="AB58" i="1"/>
  <c r="AC58" i="1"/>
  <c r="AD58" i="1"/>
  <c r="J21" i="4" l="1"/>
  <c r="H21" i="4"/>
  <c r="AE25" i="7"/>
  <c r="AE24" i="7" s="1"/>
  <c r="AD22" i="1"/>
  <c r="AC22" i="1"/>
  <c r="Z22" i="1"/>
  <c r="AB22" i="1"/>
  <c r="AA22" i="1"/>
  <c r="P21" i="4"/>
  <c r="Q22" i="4"/>
  <c r="Q21" i="4" s="1"/>
  <c r="N22" i="4"/>
  <c r="N21" i="4" s="1"/>
  <c r="O22" i="4"/>
  <c r="O21" i="4" s="1"/>
  <c r="AC24" i="7"/>
  <c r="AB24" i="7"/>
  <c r="AA24" i="7"/>
  <c r="Z24" i="7"/>
  <c r="AF24" i="7"/>
  <c r="AD24" i="7"/>
  <c r="B73" i="4" l="1"/>
  <c r="B76" i="7" s="1"/>
  <c r="C73" i="4"/>
  <c r="C76" i="7" s="1"/>
  <c r="B74" i="4"/>
  <c r="B77" i="7" s="1"/>
  <c r="C74" i="4"/>
  <c r="C77" i="7" s="1"/>
  <c r="B75" i="4"/>
  <c r="B78" i="7" s="1"/>
  <c r="C75" i="4"/>
  <c r="C78" i="7" s="1"/>
  <c r="B63" i="4"/>
  <c r="B66" i="7" s="1"/>
  <c r="C63" i="4"/>
  <c r="C66" i="7" s="1"/>
  <c r="B64" i="4"/>
  <c r="B67" i="7" s="1"/>
  <c r="C64" i="4"/>
  <c r="C67" i="7" s="1"/>
  <c r="B65" i="4"/>
  <c r="B68" i="7" s="1"/>
  <c r="C65" i="4"/>
  <c r="C68" i="7" s="1"/>
  <c r="B66" i="4"/>
  <c r="B69" i="7" s="1"/>
  <c r="C66" i="4"/>
  <c r="C69" i="7" s="1"/>
  <c r="B67" i="4"/>
  <c r="B70" i="7" s="1"/>
  <c r="C67" i="4"/>
  <c r="C70" i="7" s="1"/>
  <c r="B68" i="4"/>
  <c r="B71" i="7" s="1"/>
  <c r="C68" i="4"/>
  <c r="C71" i="7" s="1"/>
  <c r="B69" i="4"/>
  <c r="B72" i="7" s="1"/>
  <c r="C69" i="4"/>
  <c r="C72" i="7" s="1"/>
  <c r="C49" i="4"/>
  <c r="C52" i="7" s="1"/>
  <c r="C50" i="4"/>
  <c r="C53" i="7" s="1"/>
  <c r="C51" i="4"/>
  <c r="C54" i="7" s="1"/>
  <c r="C52" i="4"/>
  <c r="C55" i="7" s="1"/>
  <c r="C53" i="4"/>
  <c r="C56" i="7" s="1"/>
  <c r="C54" i="4"/>
  <c r="C57" i="7" s="1"/>
  <c r="C55" i="4"/>
  <c r="C58" i="7" s="1"/>
  <c r="C56" i="4"/>
  <c r="C59" i="7" s="1"/>
  <c r="B55" i="4"/>
  <c r="B58" i="7" s="1"/>
  <c r="B56" i="4"/>
  <c r="B59" i="7" s="1"/>
  <c r="B49" i="4"/>
  <c r="B52" i="7" s="1"/>
  <c r="B50" i="4"/>
  <c r="B53" i="7" s="1"/>
  <c r="B51" i="4"/>
  <c r="B54" i="7" s="1"/>
  <c r="B52" i="4"/>
  <c r="B55" i="7" s="1"/>
  <c r="B53" i="4"/>
  <c r="B56" i="7" s="1"/>
  <c r="B54" i="4"/>
  <c r="B57" i="7" s="1"/>
  <c r="C25" i="4"/>
  <c r="C28" i="7" s="1"/>
  <c r="C26" i="4"/>
  <c r="C29" i="7" s="1"/>
  <c r="C27" i="4"/>
  <c r="C30" i="7" s="1"/>
  <c r="B25" i="4"/>
  <c r="B28" i="7" s="1"/>
  <c r="B26" i="4"/>
  <c r="B29" i="7" s="1"/>
  <c r="B27" i="4"/>
  <c r="B30" i="7" s="1"/>
  <c r="T39" i="4" l="1"/>
  <c r="O58" i="1" l="1"/>
  <c r="F61" i="7" l="1"/>
  <c r="F60" i="7" l="1"/>
  <c r="M58" i="4" l="1"/>
  <c r="M59" i="4"/>
  <c r="M60" i="4"/>
  <c r="M61" i="4"/>
  <c r="M62" i="4"/>
  <c r="M57" i="4" l="1"/>
  <c r="T29" i="1" l="1"/>
  <c r="O29" i="1"/>
  <c r="P39" i="1" l="1"/>
  <c r="P40" i="1"/>
  <c r="P41" i="1"/>
  <c r="P42" i="1"/>
  <c r="P43" i="1"/>
  <c r="P44" i="1"/>
  <c r="P45" i="1"/>
  <c r="P46" i="1"/>
  <c r="P47" i="1"/>
  <c r="P48" i="1"/>
  <c r="P49" i="1"/>
  <c r="K39" i="1"/>
  <c r="K41" i="1"/>
  <c r="K45" i="1"/>
  <c r="K47" i="1"/>
  <c r="K48" i="1"/>
  <c r="AE48" i="1" s="1"/>
  <c r="K49" i="1"/>
  <c r="K40" i="1"/>
  <c r="K42" i="1"/>
  <c r="K43" i="1"/>
  <c r="K44" i="1"/>
  <c r="AE44" i="1" s="1"/>
  <c r="K46" i="1"/>
  <c r="U39" i="1"/>
  <c r="U41" i="1"/>
  <c r="U42" i="1"/>
  <c r="U44" i="1"/>
  <c r="U45" i="1"/>
  <c r="U46" i="1"/>
  <c r="U47" i="1"/>
  <c r="U48" i="1"/>
  <c r="U49" i="1"/>
  <c r="AH41" i="7"/>
  <c r="AH42" i="7"/>
  <c r="AH43" i="7"/>
  <c r="AH44" i="7"/>
  <c r="AH45" i="7"/>
  <c r="AH46" i="7"/>
  <c r="AH47" i="7"/>
  <c r="AH48" i="7"/>
  <c r="AH49" i="7"/>
  <c r="AH50" i="7"/>
  <c r="AE42" i="1" l="1"/>
  <c r="AE45" i="1"/>
  <c r="AE47" i="1"/>
  <c r="AE41" i="1"/>
  <c r="AE39" i="1"/>
  <c r="AE46" i="1"/>
  <c r="AE49" i="1"/>
  <c r="U43" i="1"/>
  <c r="AE43" i="1" s="1"/>
  <c r="U40" i="1"/>
  <c r="AE40" i="1" s="1"/>
  <c r="G42" i="1"/>
  <c r="J42" i="1" s="1"/>
  <c r="S26" i="7"/>
  <c r="G26" i="7"/>
  <c r="G25" i="7" s="1"/>
  <c r="H26" i="7"/>
  <c r="H25" i="7" s="1"/>
  <c r="I26" i="7"/>
  <c r="I25" i="7" s="1"/>
  <c r="J26" i="7"/>
  <c r="J25" i="7" s="1"/>
  <c r="K26" i="7"/>
  <c r="K25" i="7" s="1"/>
  <c r="G39" i="4"/>
  <c r="G40" i="1" s="1"/>
  <c r="J40" i="1" s="1"/>
  <c r="G40" i="4"/>
  <c r="G41" i="1" s="1"/>
  <c r="J41" i="1" s="1"/>
  <c r="G41" i="4"/>
  <c r="G42" i="4"/>
  <c r="G43" i="4"/>
  <c r="G44" i="4"/>
  <c r="G45" i="4"/>
  <c r="G46" i="4"/>
  <c r="G47" i="4"/>
  <c r="G48" i="4"/>
  <c r="C38" i="4"/>
  <c r="C41" i="7" s="1"/>
  <c r="C39" i="4"/>
  <c r="C42" i="7" s="1"/>
  <c r="C40" i="4"/>
  <c r="C43" i="7" s="1"/>
  <c r="C41" i="4"/>
  <c r="C44" i="7" s="1"/>
  <c r="C42" i="4"/>
  <c r="C45" i="7" s="1"/>
  <c r="C43" i="4"/>
  <c r="C46" i="7" s="1"/>
  <c r="C44" i="4"/>
  <c r="C47" i="7" s="1"/>
  <c r="C45" i="4"/>
  <c r="C48" i="7" s="1"/>
  <c r="C46" i="4"/>
  <c r="C49" i="7" s="1"/>
  <c r="C47" i="4"/>
  <c r="C50" i="7" s="1"/>
  <c r="C48" i="4"/>
  <c r="C51" i="7" s="1"/>
  <c r="B38" i="4"/>
  <c r="B41" i="7" s="1"/>
  <c r="B39" i="4"/>
  <c r="B42" i="7" s="1"/>
  <c r="B40" i="4"/>
  <c r="B43" i="7" s="1"/>
  <c r="B41" i="4"/>
  <c r="B44" i="7" s="1"/>
  <c r="B42" i="4"/>
  <c r="B45" i="7" s="1"/>
  <c r="B43" i="4"/>
  <c r="B46" i="7" s="1"/>
  <c r="B44" i="4"/>
  <c r="B47" i="7" s="1"/>
  <c r="B45" i="4"/>
  <c r="B48" i="7" s="1"/>
  <c r="B46" i="4"/>
  <c r="B49" i="7" s="1"/>
  <c r="B47" i="4"/>
  <c r="B50" i="7" s="1"/>
  <c r="B48" i="4"/>
  <c r="B51" i="7" s="1"/>
  <c r="I42" i="1" l="1"/>
  <c r="G38" i="4"/>
  <c r="K39" i="4"/>
  <c r="I40" i="1"/>
  <c r="K47" i="4"/>
  <c r="G48" i="1"/>
  <c r="G46" i="1"/>
  <c r="K45" i="4"/>
  <c r="G44" i="1"/>
  <c r="K43" i="4"/>
  <c r="K46" i="4"/>
  <c r="G47" i="1"/>
  <c r="K42" i="4"/>
  <c r="G43" i="1"/>
  <c r="K40" i="4"/>
  <c r="I41" i="1"/>
  <c r="K44" i="4"/>
  <c r="G45" i="1"/>
  <c r="K48" i="4"/>
  <c r="G49" i="1"/>
  <c r="K41" i="4"/>
  <c r="G39" i="1" l="1"/>
  <c r="J39" i="1" s="1"/>
  <c r="I43" i="1"/>
  <c r="J43" i="1"/>
  <c r="I49" i="1"/>
  <c r="J49" i="1"/>
  <c r="I48" i="1"/>
  <c r="J48" i="1"/>
  <c r="I45" i="1"/>
  <c r="J45" i="1"/>
  <c r="I46" i="1"/>
  <c r="J46" i="1"/>
  <c r="I47" i="1"/>
  <c r="J47" i="1"/>
  <c r="I44" i="1"/>
  <c r="J44" i="1"/>
  <c r="K38" i="4"/>
  <c r="R26" i="7"/>
  <c r="Y26" i="7"/>
  <c r="S61" i="7"/>
  <c r="S63" i="7"/>
  <c r="S64" i="7"/>
  <c r="AG64" i="7" s="1"/>
  <c r="S74" i="7"/>
  <c r="AG74" i="7" s="1"/>
  <c r="S75" i="7"/>
  <c r="L63" i="7"/>
  <c r="AG63" i="7" s="1"/>
  <c r="L73" i="7"/>
  <c r="AG73" i="7" s="1"/>
  <c r="L75" i="7"/>
  <c r="AG75" i="7" s="1"/>
  <c r="L61" i="7"/>
  <c r="AG61" i="7" s="1"/>
  <c r="AH38" i="7"/>
  <c r="AH39" i="7"/>
  <c r="AH40" i="7"/>
  <c r="AE60" i="1"/>
  <c r="G60" i="1" s="1"/>
  <c r="J60" i="1" s="1"/>
  <c r="AE61" i="1"/>
  <c r="G61" i="1" s="1"/>
  <c r="J61" i="1" s="1"/>
  <c r="AE62" i="1"/>
  <c r="G62" i="1" s="1"/>
  <c r="J62" i="1" s="1"/>
  <c r="AE63" i="1"/>
  <c r="G63" i="1" s="1"/>
  <c r="J63" i="1" s="1"/>
  <c r="AE71" i="1"/>
  <c r="G71" i="1" s="1"/>
  <c r="AE72" i="1"/>
  <c r="G72" i="1" s="1"/>
  <c r="U36" i="1"/>
  <c r="U37" i="1"/>
  <c r="U38" i="1"/>
  <c r="P36" i="1"/>
  <c r="P37" i="1"/>
  <c r="P38" i="1"/>
  <c r="K36" i="1"/>
  <c r="K37" i="1"/>
  <c r="J72" i="1" l="1"/>
  <c r="I72" i="1"/>
  <c r="I71" i="1"/>
  <c r="J71" i="1"/>
  <c r="Y25" i="7"/>
  <c r="Y24" i="7" s="1"/>
  <c r="R25" i="7"/>
  <c r="R24" i="7" s="1"/>
  <c r="AE37" i="1"/>
  <c r="AE36" i="1"/>
  <c r="AH61" i="7"/>
  <c r="T60" i="7"/>
  <c r="M60" i="7"/>
  <c r="S60" i="7"/>
  <c r="L60" i="7"/>
  <c r="I39" i="1"/>
  <c r="AH63" i="7"/>
  <c r="AH62" i="7"/>
  <c r="AH64" i="7"/>
  <c r="K38" i="1"/>
  <c r="AE38" i="1" s="1"/>
  <c r="AH60" i="7" l="1"/>
  <c r="G35" i="4"/>
  <c r="G36" i="4"/>
  <c r="G37" i="4"/>
  <c r="G38" i="1" s="1"/>
  <c r="J38" i="1" s="1"/>
  <c r="G37" i="1" l="1"/>
  <c r="J37" i="1" s="1"/>
  <c r="G36" i="1"/>
  <c r="J36" i="1" s="1"/>
  <c r="K37" i="4"/>
  <c r="I38" i="1"/>
  <c r="K35" i="4"/>
  <c r="K36" i="4"/>
  <c r="G60" i="4"/>
  <c r="G61" i="4"/>
  <c r="G59" i="4"/>
  <c r="I36" i="1" l="1"/>
  <c r="I37" i="1"/>
  <c r="K60" i="4"/>
  <c r="I61" i="1"/>
  <c r="K59" i="4"/>
  <c r="I60" i="1"/>
  <c r="K61" i="4"/>
  <c r="I62" i="1"/>
  <c r="C58" i="4" l="1"/>
  <c r="C61" i="7" s="1"/>
  <c r="C59" i="4"/>
  <c r="C62" i="7" s="1"/>
  <c r="C60" i="4"/>
  <c r="C63" i="7" s="1"/>
  <c r="C61" i="4"/>
  <c r="C64" i="7" s="1"/>
  <c r="C62" i="4"/>
  <c r="C65" i="7" s="1"/>
  <c r="C70" i="4"/>
  <c r="C71" i="4"/>
  <c r="C72" i="4"/>
  <c r="B58" i="4"/>
  <c r="B61" i="7" s="1"/>
  <c r="B59" i="4"/>
  <c r="B62" i="7" s="1"/>
  <c r="B60" i="4"/>
  <c r="B63" i="7" s="1"/>
  <c r="B61" i="4"/>
  <c r="B64" i="7" s="1"/>
  <c r="B62" i="4"/>
  <c r="B65" i="7" s="1"/>
  <c r="B70" i="4"/>
  <c r="B71" i="4"/>
  <c r="B72" i="4"/>
  <c r="C29" i="4"/>
  <c r="C32" i="7" s="1"/>
  <c r="C30" i="4"/>
  <c r="C33" i="7" s="1"/>
  <c r="C31" i="4"/>
  <c r="C34" i="7" s="1"/>
  <c r="C32" i="4"/>
  <c r="C35" i="7" s="1"/>
  <c r="C33" i="4"/>
  <c r="C36" i="7" s="1"/>
  <c r="C34" i="4"/>
  <c r="C37" i="7" s="1"/>
  <c r="C35" i="4"/>
  <c r="C38" i="7" s="1"/>
  <c r="C36" i="4"/>
  <c r="C39" i="7" s="1"/>
  <c r="C37" i="4"/>
  <c r="C40" i="7" s="1"/>
  <c r="B29" i="4"/>
  <c r="B32" i="7" s="1"/>
  <c r="B30" i="4"/>
  <c r="B33" i="7" s="1"/>
  <c r="B31" i="4"/>
  <c r="B34" i="7" s="1"/>
  <c r="B32" i="4"/>
  <c r="B35" i="7" s="1"/>
  <c r="B33" i="4"/>
  <c r="B36" i="7" s="1"/>
  <c r="B34" i="4"/>
  <c r="B37" i="7" s="1"/>
  <c r="B35" i="4"/>
  <c r="B38" i="7" s="1"/>
  <c r="B36" i="4"/>
  <c r="B39" i="7" s="1"/>
  <c r="B37" i="4"/>
  <c r="B40" i="7" s="1"/>
  <c r="C24" i="4"/>
  <c r="C27" i="7" s="1"/>
  <c r="B24" i="4"/>
  <c r="B27" i="7" s="1"/>
  <c r="C73" i="7" l="1"/>
  <c r="B74" i="7"/>
  <c r="B73" i="7"/>
  <c r="C75" i="7"/>
  <c r="B75" i="7"/>
  <c r="C74" i="7"/>
  <c r="T27" i="7"/>
  <c r="T26" i="7" s="1"/>
  <c r="M27" i="7"/>
  <c r="M26" i="7" l="1"/>
  <c r="AH27" i="7"/>
  <c r="AH26" i="7" s="1"/>
  <c r="U33" i="1"/>
  <c r="L23" i="1"/>
  <c r="L22" i="1" s="1"/>
  <c r="M23" i="1"/>
  <c r="M22" i="1" s="1"/>
  <c r="O23" i="1"/>
  <c r="O22" i="1" s="1"/>
  <c r="Q23" i="1"/>
  <c r="Q22" i="1" s="1"/>
  <c r="R23" i="1"/>
  <c r="R22" i="1" s="1"/>
  <c r="T23" i="1"/>
  <c r="T22" i="1" s="1"/>
  <c r="V23" i="1"/>
  <c r="V22" i="1" s="1"/>
  <c r="W23" i="1"/>
  <c r="W22" i="1" s="1"/>
  <c r="Y23" i="1"/>
  <c r="Y22" i="1" s="1"/>
  <c r="X25" i="1"/>
  <c r="P25" i="1"/>
  <c r="P24" i="1" s="1"/>
  <c r="N25" i="1"/>
  <c r="U32" i="1"/>
  <c r="P32" i="1"/>
  <c r="P33" i="1"/>
  <c r="AE33" i="1" s="1"/>
  <c r="P34" i="1"/>
  <c r="P35" i="1"/>
  <c r="K34" i="1"/>
  <c r="K35" i="1"/>
  <c r="AH34" i="7"/>
  <c r="AH35" i="7"/>
  <c r="AH36" i="7"/>
  <c r="AH37" i="7"/>
  <c r="K25" i="1" l="1"/>
  <c r="AH25" i="1"/>
  <c r="AH24" i="1" s="1"/>
  <c r="N24" i="1"/>
  <c r="U25" i="1"/>
  <c r="U24" i="1" s="1"/>
  <c r="X24" i="1"/>
  <c r="K24" i="1"/>
  <c r="U59" i="1"/>
  <c r="U58" i="1" s="1"/>
  <c r="X58" i="1"/>
  <c r="N29" i="1"/>
  <c r="N58" i="1"/>
  <c r="S58" i="1"/>
  <c r="K32" i="1"/>
  <c r="AE32" i="1" s="1"/>
  <c r="U35" i="1"/>
  <c r="AE35" i="1" s="1"/>
  <c r="U34" i="1"/>
  <c r="AE34" i="1" s="1"/>
  <c r="AE25" i="1" l="1"/>
  <c r="AE73" i="1"/>
  <c r="G73" i="1" s="1"/>
  <c r="AE24" i="1"/>
  <c r="G24" i="1"/>
  <c r="J73" i="1" l="1"/>
  <c r="I73" i="1"/>
  <c r="AG60" i="7"/>
  <c r="J25" i="1"/>
  <c r="J24" i="1" s="1"/>
  <c r="I25" i="1"/>
  <c r="I24" i="1" s="1"/>
  <c r="G31" i="4" l="1"/>
  <c r="G32" i="4"/>
  <c r="G33" i="1" s="1"/>
  <c r="J33" i="1" s="1"/>
  <c r="G33" i="4"/>
  <c r="G34" i="4"/>
  <c r="G35" i="1" s="1"/>
  <c r="J35" i="1" s="1"/>
  <c r="I24" i="4"/>
  <c r="I23" i="4" s="1"/>
  <c r="I63" i="1"/>
  <c r="G24" i="4" l="1"/>
  <c r="G23" i="4" s="1"/>
  <c r="I22" i="4"/>
  <c r="I21" i="4" s="1"/>
  <c r="K32" i="4"/>
  <c r="K31" i="4"/>
  <c r="G32" i="1"/>
  <c r="J32" i="1" s="1"/>
  <c r="G34" i="1"/>
  <c r="J34" i="1" s="1"/>
  <c r="K33" i="4"/>
  <c r="M22" i="4"/>
  <c r="M21" i="4" s="1"/>
  <c r="K34" i="4"/>
  <c r="S29" i="1" l="1"/>
  <c r="E31" i="7"/>
  <c r="L31" i="7"/>
  <c r="L25" i="7" s="1"/>
  <c r="I33" i="1"/>
  <c r="I32" i="1"/>
  <c r="I34" i="1"/>
  <c r="P58" i="1"/>
  <c r="I35" i="1"/>
  <c r="E25" i="7" l="1"/>
  <c r="E24" i="7" s="1"/>
  <c r="K58" i="1"/>
  <c r="AE59" i="1"/>
  <c r="M25" i="7"/>
  <c r="AH32" i="7"/>
  <c r="AH33" i="7"/>
  <c r="AH31" i="7" l="1"/>
  <c r="AH25" i="7" s="1"/>
  <c r="S31" i="7"/>
  <c r="S25" i="7" s="1"/>
  <c r="AM26" i="7"/>
  <c r="AE58" i="1"/>
  <c r="F23" i="4"/>
  <c r="U31" i="1"/>
  <c r="P31" i="1"/>
  <c r="K31" i="1"/>
  <c r="AE31" i="1" s="1"/>
  <c r="AI58" i="1"/>
  <c r="AH58" i="1"/>
  <c r="AG58" i="1"/>
  <c r="AF58" i="1"/>
  <c r="R22" i="4"/>
  <c r="R21" i="4" s="1"/>
  <c r="G30" i="4"/>
  <c r="AM25" i="7" l="1"/>
  <c r="AM24" i="7" s="1"/>
  <c r="G59" i="1"/>
  <c r="G58" i="1" s="1"/>
  <c r="G58" i="4"/>
  <c r="G57" i="4" s="1"/>
  <c r="G29" i="4"/>
  <c r="G28" i="4" s="1"/>
  <c r="K30" i="4"/>
  <c r="G31" i="1"/>
  <c r="G30" i="1" l="1"/>
  <c r="G29" i="1" s="1"/>
  <c r="J59" i="1"/>
  <c r="J58" i="1" s="1"/>
  <c r="I31" i="1"/>
  <c r="J31" i="1"/>
  <c r="K29" i="4"/>
  <c r="K58" i="4"/>
  <c r="K57" i="4" s="1"/>
  <c r="AF29" i="1"/>
  <c r="AF24" i="1"/>
  <c r="AG29" i="1"/>
  <c r="AG24" i="1"/>
  <c r="AI29" i="1"/>
  <c r="N23" i="1"/>
  <c r="N22" i="1" s="1"/>
  <c r="S23" i="1"/>
  <c r="S22" i="1" s="1"/>
  <c r="X23" i="1"/>
  <c r="X22" i="1" s="1"/>
  <c r="P30" i="1"/>
  <c r="P29" i="1" s="1"/>
  <c r="U30" i="1"/>
  <c r="U29" i="1" s="1"/>
  <c r="K28" i="4" l="1"/>
  <c r="K22" i="4" s="1"/>
  <c r="K21" i="4" s="1"/>
  <c r="J30" i="1"/>
  <c r="I30" i="1"/>
  <c r="I29" i="1" s="1"/>
  <c r="AG23" i="1"/>
  <c r="AG22" i="1" s="1"/>
  <c r="AI23" i="1"/>
  <c r="AI22" i="1" s="1"/>
  <c r="AF23" i="1"/>
  <c r="AF22" i="1" s="1"/>
  <c r="I59" i="1"/>
  <c r="I58" i="1" s="1"/>
  <c r="AH29" i="1"/>
  <c r="K30" i="1"/>
  <c r="K29" i="1" l="1"/>
  <c r="AE30" i="1"/>
  <c r="AE29" i="1" s="1"/>
  <c r="AE23" i="1" s="1"/>
  <c r="J29" i="1"/>
  <c r="J23" i="1" s="1"/>
  <c r="J22" i="1" s="1"/>
  <c r="U23" i="1"/>
  <c r="U22" i="1" s="1"/>
  <c r="K23" i="1"/>
  <c r="K22" i="1" s="1"/>
  <c r="AH23" i="1"/>
  <c r="P23" i="1"/>
  <c r="P22" i="1" s="1"/>
  <c r="G23" i="1" l="1"/>
  <c r="G22" i="1" s="1"/>
  <c r="AH22" i="1"/>
  <c r="AJ22" i="1"/>
  <c r="AK22" i="1" s="1"/>
  <c r="AE22" i="1"/>
  <c r="I23" i="1"/>
  <c r="I22" i="1" s="1"/>
  <c r="F22" i="4" l="1"/>
  <c r="AL26" i="7" l="1"/>
  <c r="AK26" i="7"/>
  <c r="AJ26" i="7"/>
  <c r="AG24" i="7"/>
  <c r="X26" i="7"/>
  <c r="W26" i="7"/>
  <c r="V26" i="7"/>
  <c r="U26" i="7"/>
  <c r="S24" i="7"/>
  <c r="Q26" i="7"/>
  <c r="P26" i="7"/>
  <c r="O26" i="7"/>
  <c r="N26" i="7"/>
  <c r="L24" i="7"/>
  <c r="K24" i="7"/>
  <c r="J24" i="7"/>
  <c r="I24" i="7"/>
  <c r="H24" i="7"/>
  <c r="G24" i="7"/>
  <c r="W25" i="7" l="1"/>
  <c r="W24" i="7" s="1"/>
  <c r="X25" i="7"/>
  <c r="X24" i="7" s="1"/>
  <c r="N25" i="7"/>
  <c r="N24" i="7" s="1"/>
  <c r="Q25" i="7"/>
  <c r="Q24" i="7" s="1"/>
  <c r="O25" i="7"/>
  <c r="O24" i="7" s="1"/>
  <c r="U25" i="7"/>
  <c r="U24" i="7" s="1"/>
  <c r="P25" i="7"/>
  <c r="P24" i="7" s="1"/>
  <c r="V25" i="7"/>
  <c r="V24" i="7" s="1"/>
  <c r="T25" i="7"/>
  <c r="T24" i="7" s="1"/>
  <c r="AJ25" i="7"/>
  <c r="AJ24" i="7" s="1"/>
  <c r="AK25" i="7"/>
  <c r="AK24" i="7" s="1"/>
  <c r="AL25" i="7"/>
  <c r="AL24" i="7" s="1"/>
  <c r="F21" i="4"/>
  <c r="AI26" i="7" l="1"/>
  <c r="AI25" i="7" l="1"/>
  <c r="AI24" i="7" s="1"/>
  <c r="F24" i="7"/>
  <c r="M24" i="7"/>
  <c r="G22" i="4" l="1"/>
  <c r="G21" i="4" s="1"/>
  <c r="AH24" i="7"/>
</calcChain>
</file>

<file path=xl/sharedStrings.xml><?xml version="1.0" encoding="utf-8"?>
<sst xmlns="http://schemas.openxmlformats.org/spreadsheetml/2006/main" count="784" uniqueCount="305">
  <si>
    <t>Итого</t>
  </si>
  <si>
    <t>МВА</t>
  </si>
  <si>
    <t>1.</t>
  </si>
  <si>
    <t>Техническое перевооружение и реконструкция</t>
  </si>
  <si>
    <t>1.1.</t>
  </si>
  <si>
    <t>Приложение № 2</t>
  </si>
  <si>
    <t>2</t>
  </si>
  <si>
    <t>1.1.1</t>
  </si>
  <si>
    <t>1.1.2</t>
  </si>
  <si>
    <t>1.1.3</t>
  </si>
  <si>
    <t>1.1.4</t>
  </si>
  <si>
    <t>1.2.1</t>
  </si>
  <si>
    <t>1.2.2</t>
  </si>
  <si>
    <t>1.2.3</t>
  </si>
  <si>
    <t>2.1</t>
  </si>
  <si>
    <t>2.2</t>
  </si>
  <si>
    <t>2.3</t>
  </si>
  <si>
    <t>2.4</t>
  </si>
  <si>
    <t>2.5</t>
  </si>
  <si>
    <t>2.6</t>
  </si>
  <si>
    <t>2.7</t>
  </si>
  <si>
    <t>Номер группы инвестиционных проектов</t>
  </si>
  <si>
    <t xml:space="preserve">Год начала реализации инвестиционного проекта </t>
  </si>
  <si>
    <t xml:space="preserve">Год окончания реализации инвестиционного проекта </t>
  </si>
  <si>
    <t>план</t>
  </si>
  <si>
    <t>Полная стоимость инвестиционного проекта в соответствии с утвержденной проектной документацией</t>
  </si>
  <si>
    <t>План</t>
  </si>
  <si>
    <t>в базисном уровне цен</t>
  </si>
  <si>
    <t>месяц и год составления сметной документации</t>
  </si>
  <si>
    <t>Общий объем финансирования,в том числе за счет средств:</t>
  </si>
  <si>
    <t>федерального бюджета</t>
  </si>
  <si>
    <t>иных источников финансирования</t>
  </si>
  <si>
    <t>Итого (план)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</si>
  <si>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</si>
  <si>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</si>
  <si>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</si>
  <si>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</si>
  <si>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</si>
  <si>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</si>
  <si>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</si>
  <si>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</si>
  <si>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</si>
  <si>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</si>
  <si>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</si>
  <si>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</si>
  <si>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</si>
  <si>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</si>
  <si>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</si>
  <si>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</si>
  <si>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</si>
  <si>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</si>
  <si>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</si>
  <si>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</si>
  <si>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Всего</t>
  </si>
  <si>
    <t>Всего в том числе</t>
  </si>
  <si>
    <t>проектно-изыскательские работы</t>
  </si>
  <si>
    <t>оборудование</t>
  </si>
  <si>
    <t>прочие затраты</t>
  </si>
  <si>
    <t>в прогнозных ценах соответствующих лет</t>
  </si>
  <si>
    <t xml:space="preserve">утвержденный план </t>
  </si>
  <si>
    <t>14.1.</t>
  </si>
  <si>
    <t>14.2.</t>
  </si>
  <si>
    <t>14.3.</t>
  </si>
  <si>
    <t>нематериальные активы</t>
  </si>
  <si>
    <t>млн. рублей (без НДС)</t>
  </si>
  <si>
    <t>Мвар</t>
  </si>
  <si>
    <t>км ЛЭП</t>
  </si>
  <si>
    <t>МВт</t>
  </si>
  <si>
    <t>Другое</t>
  </si>
  <si>
    <t>основные средства</t>
  </si>
  <si>
    <t>Первоначальная стоимость принимаемых к учету основных средств и нематериальных активов</t>
  </si>
  <si>
    <t>Утвержденный план</t>
  </si>
  <si>
    <t>5.1.1.</t>
  </si>
  <si>
    <t>5.1.2.</t>
  </si>
  <si>
    <t>5.1.3.</t>
  </si>
  <si>
    <t>5.1.4.</t>
  </si>
  <si>
    <t>5.1.5.</t>
  </si>
  <si>
    <t>5.1.6.</t>
  </si>
  <si>
    <t>5.1.7.</t>
  </si>
  <si>
    <t>6.1.1.</t>
  </si>
  <si>
    <t>6.1.2.</t>
  </si>
  <si>
    <t>6.1.3.</t>
  </si>
  <si>
    <t>6.1.4.</t>
  </si>
  <si>
    <t>6.1.5.</t>
  </si>
  <si>
    <t>6.1.6.</t>
  </si>
  <si>
    <t>6.1.7.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</si>
  <si>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</si>
  <si>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</si>
  <si>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</si>
  <si>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</si>
  <si>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</si>
  <si>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</si>
  <si>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</si>
  <si>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</si>
  <si>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</si>
  <si>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</si>
  <si>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</si>
  <si>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</si>
  <si>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</si>
  <si>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</si>
  <si>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строительные работы, реконструкция монтаж оборудования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</si>
  <si>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</si>
  <si>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Раздел 2.     План освоения капитальных вложений по инвестиционным проектам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</si>
  <si>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Раздел 1.  План принятия основных средств и нематериальных активов к бухгалтерскому учету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</si>
  <si>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нд</t>
  </si>
  <si>
    <t>энергетической комиссии Омской области</t>
  </si>
  <si>
    <t xml:space="preserve">энергетической комиссии Омской области </t>
  </si>
  <si>
    <t>к приказу Региональной</t>
  </si>
  <si>
    <t xml:space="preserve">бюджетов субъектов Российской Федерации и муниципальных образований </t>
  </si>
  <si>
    <t>в базисном уровне цен, млн рублей (с НДС)</t>
  </si>
  <si>
    <t>в ценах, сложившихся со времени составления сметной документации, млн рублей (с НДС)</t>
  </si>
  <si>
    <t>Оценка полной стоимости инвестиционного проекта в прогнозных ценах  соответствующих лет, млн рублей (с НДС)</t>
  </si>
  <si>
    <t>Остаток финансирования капитальных вложений в прогнозных ценах соответствующих лет, млн рублей (с НДС)</t>
  </si>
  <si>
    <t>Полная сметная стоимость инвестиционного проекта в соответствии с утвержденной проектной документации в базисном уровне цен, млн рублей (без НДС)</t>
  </si>
  <si>
    <t>Оценка полной стоимости в прогнозных ценах соответствующих лет, млн рублей (без НДС)</t>
  </si>
  <si>
    <t>Финансирование капитальных вложений в прогнозных ценах соответствующих лет, млн рублей  (с НДС)</t>
  </si>
  <si>
    <t>Остаток освоения капитальных вложений, млн рублей  (без НДС)</t>
  </si>
  <si>
    <t>Освоение капитальных вложений в прогнозных ценах соответствующих лет, млн рублей  (без НДС)</t>
  </si>
  <si>
    <t>Наименование инвестиционного проекта (наименование группы инвестиционных проектов)</t>
  </si>
  <si>
    <t>Идентификатор инвестиционного проекта</t>
  </si>
  <si>
    <t>Приложение № 3</t>
  </si>
  <si>
    <t>Принятие основных средств и нематериальных активов к бухгалтерскому учету</t>
  </si>
  <si>
    <t xml:space="preserve">План ввода основных средств.
Раздел 1.  План принятия основных средств и нематериальных активов к бухгалтерскому учету.
Общества с ограниченой ответственностью  "Омская энергосбытовая компания" </t>
  </si>
  <si>
    <t>Новое строительство, покупка зданий (сооружений), всего, в том числе:</t>
  </si>
  <si>
    <t>Г</t>
  </si>
  <si>
    <t>Модернизация, техническое перевооружение линий связи и телекоммуникационных систем, всего, в том числе:</t>
  </si>
  <si>
    <t>1.2.</t>
  </si>
  <si>
    <t>Модернизация, техническое перевооружение информационно-вычислительных систем, всего, в том числе:</t>
  </si>
  <si>
    <t>Приложение № 1</t>
  </si>
  <si>
    <t>"</t>
  </si>
  <si>
    <t>Создание интеллектуальной системы учета электрической энергии (2022-2025)</t>
  </si>
  <si>
    <t>L_17.01.0134</t>
  </si>
  <si>
    <t>1.2.4</t>
  </si>
  <si>
    <t>1.2.5</t>
  </si>
  <si>
    <t>1.2.6</t>
  </si>
  <si>
    <t>1.2.7</t>
  </si>
  <si>
    <t xml:space="preserve">от  "27" октября 2022 года №             </t>
  </si>
  <si>
    <t xml:space="preserve">от  "27" октября 2022 года №                          </t>
  </si>
  <si>
    <t>1.2.8</t>
  </si>
  <si>
    <t>1.2.9</t>
  </si>
  <si>
    <t>1.2.10</t>
  </si>
  <si>
    <t>2.8</t>
  </si>
  <si>
    <t>2.9</t>
  </si>
  <si>
    <t>2.10</t>
  </si>
  <si>
    <t>средств, полученных от оказания услуг, реализации товаров по регулируемым государством ценам (тарифам)</t>
  </si>
  <si>
    <t>План на 01.01.2024 года</t>
  </si>
  <si>
    <t>Утвержденный план 2024 года</t>
  </si>
  <si>
    <t>Утвержденный план 2025 года</t>
  </si>
  <si>
    <t>Утвержденный план 2026 года</t>
  </si>
  <si>
    <t>План на 01.01. 2024 года</t>
  </si>
  <si>
    <t>2024 год</t>
  </si>
  <si>
    <t>2025 год</t>
  </si>
  <si>
    <t>2026 год</t>
  </si>
  <si>
    <t>Приобретение лицензий системы финансово-экономического управления (2026 - 2028)</t>
  </si>
  <si>
    <t>N_17.01.0195</t>
  </si>
  <si>
    <t>N_17.01.0213</t>
  </si>
  <si>
    <t>Развитие системы "Инновационный биллинг ЖКУ. Сибирь" (2025 - 2028)</t>
  </si>
  <si>
    <t>N_17.01.0183</t>
  </si>
  <si>
    <t>N_17.01.0194</t>
  </si>
  <si>
    <t>Приобретение неисключительных прав использования программного обеспечения "Автоматизированная система управления человеческим капиталом "Таланты "Интер РАО"</t>
  </si>
  <si>
    <t>N_17.01.0218</t>
  </si>
  <si>
    <t>Приобретение лицензий импортозамещенной системы управления базами данных</t>
  </si>
  <si>
    <t>N_17.01.0215</t>
  </si>
  <si>
    <t>Приобретение лицензии программного комплекса "Энергосфера"</t>
  </si>
  <si>
    <t>N_17.01.0217</t>
  </si>
  <si>
    <t>Приобретение лицензий системы резервного копирования в импортозамещенной конфигурации</t>
  </si>
  <si>
    <t>N_17.01.0219</t>
  </si>
  <si>
    <t>Приобретение программного обеспечения для мониторинга информационных систем в импортозамещенной конфигурации</t>
  </si>
  <si>
    <t>N_17.01.0198</t>
  </si>
  <si>
    <t>Приобретение лицензий системы виртуализации в импортозамещенной конфигурации</t>
  </si>
  <si>
    <t>N_17.01.0199</t>
  </si>
  <si>
    <t>Приобретение лицензий на программное обеспечение "1С: Предприятие 8.3 ПРОФ"</t>
  </si>
  <si>
    <t>N_17.01.0200</t>
  </si>
  <si>
    <t>Приобретение лицензии операционной системы "РЕД ОС"</t>
  </si>
  <si>
    <t>N_17.01.0203</t>
  </si>
  <si>
    <t>Создание системы комплексной информационной безопасности</t>
  </si>
  <si>
    <t>N_17.01.0141</t>
  </si>
  <si>
    <t>Развитие ИТ платформы расчетов с юридическими лицами (2024)</t>
  </si>
  <si>
    <t>N_17.01.0201</t>
  </si>
  <si>
    <t>Развитие системы «CRM юридических лиц» (2024)</t>
  </si>
  <si>
    <t>N_17.01.0202</t>
  </si>
  <si>
    <t>Развитие каналов взаимодействия с клиентами (2024 г.)</t>
  </si>
  <si>
    <t>N_17.01.0212</t>
  </si>
  <si>
    <t>N_17.01.0135</t>
  </si>
  <si>
    <t>N_17.01.0078</t>
  </si>
  <si>
    <t>N_17.01.0166</t>
  </si>
  <si>
    <t>Приобретение оборудования для видеоконференцсвязи</t>
  </si>
  <si>
    <t>N_17.01.0204</t>
  </si>
  <si>
    <t>Приобретение серверного оборудования для центра обработки данных</t>
  </si>
  <si>
    <t>N_17.01.0208</t>
  </si>
  <si>
    <t>Приобретение коммутаторов и комплектующих для центра обработки данных</t>
  </si>
  <si>
    <t>N_17.01.0210</t>
  </si>
  <si>
    <t>N_17.01.0209</t>
  </si>
  <si>
    <t>Роботизация бизнес-процессов (2025 - 2028)</t>
  </si>
  <si>
    <t>N_17.01.0187</t>
  </si>
  <si>
    <t>Приобретение дизель-генераторной установки</t>
  </si>
  <si>
    <t>N_17.01.0214</t>
  </si>
  <si>
    <t>Приобретение грузопассажирского автомобиля (14 шт.)</t>
  </si>
  <si>
    <t>N_17.01.0196</t>
  </si>
  <si>
    <t>N_17.01.0211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</si>
  <si>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</si>
  <si>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</si>
  <si>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</si>
  <si>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</si>
  <si>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</si>
  <si>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</si>
  <si>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</si>
  <si>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</si>
  <si>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</si>
  <si>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</si>
  <si>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</si>
  <si>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Утвержденный план 2027 года</t>
  </si>
  <si>
    <t>Приобретение и установка интеллектуальных приборов учета электрической энергии в 2024 году в рамках исполнения Федерального закона от 27.12.2018 № 522-ФЗ</t>
  </si>
  <si>
    <t>N_17.01.10008</t>
  </si>
  <si>
    <t>Развитие информационного вычислительного комплекса (ИВК) в 2025 году</t>
  </si>
  <si>
    <t>О_17.01.10022</t>
  </si>
  <si>
    <t>Развитие системы управления потоками сбора и передачи данных "Пионер" (СУП СПД Пионер) в 2025 году</t>
  </si>
  <si>
    <t>О_17.01.10038</t>
  </si>
  <si>
    <t>2027 год</t>
  </si>
  <si>
    <t>14.4.</t>
  </si>
  <si>
    <t>11.21.</t>
  </si>
  <si>
    <t>11.22.</t>
  </si>
  <si>
    <t>11.23.</t>
  </si>
  <si>
    <t>11.24.</t>
  </si>
  <si>
    <t>11.25.</t>
  </si>
  <si>
    <t>N_17.01.10007</t>
  </si>
  <si>
    <t>Модернизация системы "Платформа "Клиент-Онлайн" в 2024 году</t>
  </si>
  <si>
    <t>1.2.22</t>
  </si>
  <si>
    <t>1.2.23</t>
  </si>
  <si>
    <t>1.2.24</t>
  </si>
  <si>
    <t>1.2.25</t>
  </si>
  <si>
    <t>1.2.26</t>
  </si>
  <si>
    <t>1.2.27</t>
  </si>
  <si>
    <t>1.2.28</t>
  </si>
  <si>
    <t>Приобретение лицензии программы "Casebook"</t>
  </si>
  <si>
    <t>О_17.01.10017</t>
  </si>
  <si>
    <t>Приобретение программного обеспечения системы распознавания текста</t>
  </si>
  <si>
    <t>О_17.01.10029</t>
  </si>
  <si>
    <t>Приобретение програмного обеспечения системы управления и мониторинга сетевыми элементами</t>
  </si>
  <si>
    <t>О_17.01.10030</t>
  </si>
  <si>
    <t>Приобретение лицензий программного обеспечения для системы управления электронной очередью</t>
  </si>
  <si>
    <t>О_17.01.10031</t>
  </si>
  <si>
    <t>Приобретение прав на использование автоматизированной системы управленческого документооборота (АСУД) версия 3</t>
  </si>
  <si>
    <t>О_17.01.10034</t>
  </si>
  <si>
    <t>Приобретение лицензий на антивирусное программное обеспечение в 2025 году</t>
  </si>
  <si>
    <t>О_17.01.10020</t>
  </si>
  <si>
    <t>Приобретение лицензий для роботизированной автоматизации процессов</t>
  </si>
  <si>
    <t>О_17.01.10018</t>
  </si>
  <si>
    <t>Приобретение лицензии на товарный знак</t>
  </si>
  <si>
    <t>О_17.01.10036</t>
  </si>
  <si>
    <t>2.11</t>
  </si>
  <si>
    <t>2.12</t>
  </si>
  <si>
    <t>2.13</t>
  </si>
  <si>
    <t>2.14</t>
  </si>
  <si>
    <t>Приобретение оборудования для видеоконференцсвязи в 2025 году</t>
  </si>
  <si>
    <t>О_17.01.10019</t>
  </si>
  <si>
    <t>Приобретение IP-телефонов в 2025 году</t>
  </si>
  <si>
    <t>О_17.01.10023</t>
  </si>
  <si>
    <t>Приобретение серверного оборудования для центра обработки данных в 2025 году</t>
  </si>
  <si>
    <t>О_17.01.10024</t>
  </si>
  <si>
    <t>Приобретение компьютеров в 2025 году</t>
  </si>
  <si>
    <t>О_17.01.10027</t>
  </si>
  <si>
    <t>Приобретение коммутаторов в 2025 году</t>
  </si>
  <si>
    <t>О_17.01.10028</t>
  </si>
  <si>
    <t>Приобретение устройства синхронизации времени</t>
  </si>
  <si>
    <t>О_17.01.10037</t>
  </si>
  <si>
    <t>Приобретение программно-аппаратных комплексов ViPNet Coordinator для защиты каналов связи</t>
  </si>
  <si>
    <t>О_17.01.10025</t>
  </si>
  <si>
    <t>Приобретение легковых автомобилей малого класса для перевозки производственного персонала (2026 год - 9 штук)</t>
  </si>
  <si>
    <t>О_17.01.10009</t>
  </si>
  <si>
    <t>Приобретение грузопассажирских автомобилей (2025 год - 25 штук)</t>
  </si>
  <si>
    <t>О_17.01.10010</t>
  </si>
  <si>
    <t>Приобретение легкового автомобиля бизнес класса (2025 год - 1 штука)</t>
  </si>
  <si>
    <t>О_17.01.10011</t>
  </si>
  <si>
    <t>2.15</t>
  </si>
  <si>
    <t>2.16</t>
  </si>
  <si>
    <t>2.17</t>
  </si>
  <si>
    <t>2.18</t>
  </si>
  <si>
    <t>1.2.29</t>
  </si>
  <si>
    <t>"Приложение № 1</t>
  </si>
  <si>
    <t>"Приложение № 2</t>
  </si>
  <si>
    <t xml:space="preserve">                         </t>
  </si>
  <si>
    <t xml:space="preserve">           от  "31" октября 2023 года № 264/69  </t>
  </si>
  <si>
    <t>"Приложение № 3</t>
  </si>
  <si>
    <t>от  "31" октября 2023 года № 264/69</t>
  </si>
  <si>
    <t>Развитие системы "Инновационный биллинг ЖКУ. Сибирь" (2024)</t>
  </si>
  <si>
    <t>Приобретение лицензий Naumen для объединенного контактного центра (2024 )</t>
  </si>
  <si>
    <t>Развитие системы "CRM юридических лиц" (2025 - 2028)</t>
  </si>
  <si>
    <t>Развитие ИТ платформы расчетов с юридическими лицами (2025 - 2028)</t>
  </si>
  <si>
    <t>Развитие каналов взаимодействия с клиентами (2025 - 2028)</t>
  </si>
  <si>
    <t>Роботизация бизнес-процессов (2024)</t>
  </si>
  <si>
    <t>Приобретение автомобилей среднего класса в 2024 (1 шт.)</t>
  </si>
  <si>
    <t>5.4.1.</t>
  </si>
  <si>
    <t>5.4.2.</t>
  </si>
  <si>
    <t>5.4.3.</t>
  </si>
  <si>
    <t>5.4.4.</t>
  </si>
  <si>
    <t>5.4.5.</t>
  </si>
  <si>
    <t>5.4.6.</t>
  </si>
  <si>
    <t>5.4.7.</t>
  </si>
  <si>
    <t xml:space="preserve">Перечень инвестиционных проектов.
Раздел 2. План освоения капитальных вложений по инвестиционным проектам.
Общества с ограниченной ответственностью  "Омская энергосбытовая компания"        </t>
  </si>
  <si>
    <t xml:space="preserve">Перечень инвестиционных проектов.
Раздел 1.  План финансирования капитальных вложений по инвестиционным проектам. 
Общества с ограниченной ответственностью  "Омская энергосбытовая компания"       
  </t>
  </si>
  <si>
    <t xml:space="preserve">              от  "31" октября 2024 года № __________                            </t>
  </si>
  <si>
    <t xml:space="preserve">от  "31" октября 2023 года №  264/69 </t>
  </si>
  <si>
    <t>от  "31" октября 2024 года № __________</t>
  </si>
  <si>
    <t xml:space="preserve">           от  "31" октября 2024 года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</si>
</sst>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\-??_р_._-;_-@_-"/>
    <numFmt numFmtId="165" formatCode="#,##0.000"/>
    <numFmt numFmtId="166" formatCode="0.000"/>
    <numFmt numFmtId="167" formatCode="#,##0_ ;\-#,##0,"/>
    <numFmt numFmtId="168" formatCode="_-* #,##0.00_р_._-;\-* #,##0.00_р_._-;_-* &quot;-&quot;??_р_._-;_-@_-"/>
    <numFmt numFmtId="169" formatCode="#,##0.000_ ;\-#,##0.000,"/>
    <numFmt numFmtId="170" formatCode="#,##0.00_ ;[Red]\-#,##0.00\ "/>
    <numFmt numFmtId="171" formatCode="#,##0_ ;[Red]\-#,##0\ "/>
    <numFmt numFmtId="172" formatCode="0.0%"/>
    <numFmt numFmtId="173" formatCode="0.0%_);\(0.0%\)"/>
    <numFmt numFmtId="174" formatCode="#,##0.0_);\(#,##0.0\)"/>
    <numFmt numFmtId="175" formatCode="#,##0;\(#,##0\)"/>
    <numFmt numFmtId="176" formatCode="_-* #,##0.00\ _$_-;\-* #,##0.00\ _$_-;_-* &quot;-&quot;??\ _$_-;_-@_-"/>
    <numFmt numFmtId="177" formatCode="#.##0\.00"/>
    <numFmt numFmtId="178" formatCode="#\.00"/>
    <numFmt numFmtId="179" formatCode="_-* #,##0.00&quot;р.&quot;_-;\-* #,##0.00&quot;р.&quot;_-;_-* &quot;-&quot;??&quot;р.&quot;_-;_-@_-"/>
    <numFmt numFmtId="180" formatCode="#\."/>
    <numFmt numFmtId="181" formatCode="@\ *."/>
    <numFmt numFmtId="182" formatCode="000000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0.0_)"/>
    <numFmt numFmtId="187" formatCode="&quot;fl&quot;#,##0_);\(&quot;fl&quot;#,##0\)"/>
    <numFmt numFmtId="188" formatCode="&quot;fl&quot;#,##0_);[Red]\(&quot;fl&quot;#,##0\)"/>
    <numFmt numFmtId="189" formatCode="_(* #,##0.0_);_(* \(#,##0.00\);_(* &quot;-&quot;??_);_(@_)"/>
    <numFmt numFmtId="190" formatCode="&quot;fl&quot;#,##0.00_);\(&quot;fl&quot;#,##0.00\)"/>
    <numFmt numFmtId="191" formatCode="&quot;error&quot;;&quot;error&quot;;&quot;OK&quot;;&quot;  &quot;@"/>
    <numFmt numFmtId="192" formatCode="0000"/>
    <numFmt numFmtId="193" formatCode="_-* #,##0_-;\-* #,##0_-;_-* &quot;-&quot;_-;_-@_-"/>
    <numFmt numFmtId="194" formatCode="##,#0_;\(#,##0\);&quot;-&quot;??_);@"/>
    <numFmt numFmtId="195" formatCode="*(#,##0\);*#\,##0_);&quot;-&quot;??_);@"/>
    <numFmt numFmtId="196" formatCode="_*\(#,##0\);_*#,##0_);&quot;-&quot;??_);@"/>
    <numFmt numFmtId="197" formatCode="_-* #,##0.00_-;\-* #,##0.00_-;_-* &quot;-&quot;??_-;_-@_-"/>
    <numFmt numFmtId="198" formatCode="* \(#,##0\);* #,##0_);&quot;-&quot;??_);@"/>
    <numFmt numFmtId="199" formatCode="&quot;$&quot;#,##0_);[Red]\(&quot;$&quot;#,##0\)"/>
    <numFmt numFmtId="200" formatCode="#,##0_);\(#,##0\);&quot;-&quot;??_);@"/>
    <numFmt numFmtId="201" formatCode="* #,##0_);* \(#,##0\);&quot;-&quot;??_);@"/>
    <numFmt numFmtId="202" formatCode="_-&quot;Ј&quot;* #,##0.00_-;\-&quot;Ј&quot;* #,##0.00_-;_-&quot;Ј&quot;* &quot;-&quot;??_-;_-@_-"/>
    <numFmt numFmtId="203" formatCode="\$#,##0\ ;\(\$#,##0\)"/>
    <numFmt numFmtId="204" formatCode="dd\.mm\.yyyy&quot;г.&quot;"/>
    <numFmt numFmtId="205" formatCode="mmmm\ d\,\ yyyy"/>
    <numFmt numFmtId="206" formatCode="#,##0_);\(#,##0\);&quot;- &quot;;&quot;  &quot;@"/>
    <numFmt numFmtId="207" formatCode="_-* #,##0\ _D_M_-;\-* #,##0\ _D_M_-;_-* &quot;-&quot;\ _D_M_-;_-@_-"/>
    <numFmt numFmtId="208" formatCode="_-* #,##0.00\ _D_M_-;\-* #,##0.00\ _D_M_-;_-* &quot;-&quot;??\ _D_M_-;_-@_-"/>
    <numFmt numFmtId="209" formatCode="_-* #,##0\ _F_-;\-* #,##0\ _F_-;_-* &quot;-&quot;\ _F_-;_-@_-"/>
    <numFmt numFmtId="210" formatCode="_-* #,##0.00\ _F_-;\-* #,##0.00\ _F_-;_-* &quot;-&quot;??\ _F_-;_-@_-"/>
    <numFmt numFmtId="211" formatCode="&quot;Да&quot;;&quot;Да&quot;;&quot;Нет&quot;"/>
    <numFmt numFmtId="212" formatCode="0.0"/>
    <numFmt numFmtId="213" formatCode="#,##0.0000_);\(#,##0.0000\);&quot;- &quot;;&quot;  &quot;@"/>
    <numFmt numFmtId="214" formatCode="#,##0_);[Blue]\(#,##0\)"/>
    <numFmt numFmtId="215" formatCode="_-* #,##0\ _P_t_s_-;\-* #,##0\ _P_t_s_-;_-* &quot;-&quot;\ _P_t_s_-;_-@_-"/>
    <numFmt numFmtId="216" formatCode="_-* #,##0.00\ _P_t_s_-;\-* #,##0.00\ _P_t_s_-;_-* &quot;-&quot;??\ _P_t_s_-;_-@_-"/>
    <numFmt numFmtId="217" formatCode="_-&quot;?&quot;* #,##0_-;\-&quot;?&quot;* #,##0_-;_-&quot;?&quot;* &quot;-&quot;_-;_-@_-"/>
    <numFmt numFmtId="218" formatCode="_-&quot;?&quot;* #,##0.00_-;\-&quot;?&quot;* #,##0.00_-;_-&quot;?&quot;* &quot;-&quot;??_-;_-@_-"/>
    <numFmt numFmtId="219" formatCode="_(&quot;$&quot;* #,##0_);_(&quot;$&quot;* \(#,##0\);_(&quot;$&quot;* &quot;-&quot;_);_(@_)"/>
    <numFmt numFmtId="220" formatCode="_(&quot;$&quot;* #,##0.00_);_(&quot;$&quot;* \(#,##0.00\);_(&quot;$&quot;* &quot;-&quot;??_);_(@_)"/>
    <numFmt numFmtId="221" formatCode="_ * #,##0_)&quot;F&quot;_ ;_ * \(#,##0\)&quot;F&quot;_ ;_ * &quot;-&quot;_)&quot;F&quot;_ ;_ @_ "/>
    <numFmt numFmtId="222" formatCode="_-&quot;£&quot;* #,##0_-;\-&quot;£&quot;* #,##0_-;_-&quot;£&quot;* &quot;-&quot;_-;_-@_-"/>
    <numFmt numFmtId="223" formatCode="_ * #,##0.00_)&quot;F&quot;_ ;_ * \(#,##0.00\)&quot;F&quot;_ ;_ * &quot;-&quot;??_)&quot;F&quot;_ ;_ @_ "/>
    <numFmt numFmtId="224" formatCode="_-&quot;£&quot;* #,##0.00_-;\-&quot;£&quot;* #,##0.00_-;_-&quot;£&quot;* &quot;-&quot;??_-;_-@_-"/>
    <numFmt numFmtId="225" formatCode="#,##0.00&quot;т.р.&quot;;\-#,##0.00&quot;т.р.&quot;"/>
    <numFmt numFmtId="226" formatCode="_-* #,##0_đ_._-;\-* #,##0_đ_._-;_-* &quot;-&quot;_đ_._-;_-@_-"/>
    <numFmt numFmtId="227" formatCode="_-* #,##0.00_đ_._-;\-* #,##0.00_đ_._-;_-* &quot;-&quot;??_đ_._-;_-@_-"/>
    <numFmt numFmtId="228" formatCode="_-* #,##0_ð_._-;\-* #,##0_ð_._-;_-* &quot;-&quot;_ð_._-;_-@_-"/>
    <numFmt numFmtId="229" formatCode="0.00000%"/>
    <numFmt numFmtId="230" formatCode="_-* #,##0.00_ð_._-;\-* #,##0.00_ð_._-;_-* &quot;-&quot;??_ð_._-;_-@_-"/>
    <numFmt numFmtId="231" formatCode="0.0000000%"/>
    <numFmt numFmtId="232" formatCode="_-* #,##0_?_._-;\-* #,##0_?_._-;_-* &quot;-&quot;_?_._-;_-@_-"/>
    <numFmt numFmtId="233" formatCode="\(#,##0.0\)"/>
    <numFmt numFmtId="234" formatCode="#,##0\ &quot;?.&quot;;\-#,##0\ &quot;?.&quot;"/>
    <numFmt numFmtId="235" formatCode="0.0_)%;\(0.0\)%"/>
    <numFmt numFmtId="236" formatCode="0.00_)%;\(0.00\)%"/>
    <numFmt numFmtId="237" formatCode="0%_);\(0%\)"/>
    <numFmt numFmtId="238" formatCode="\60\4\7\:"/>
    <numFmt numFmtId="239" formatCode="* \(#,##0.0\);* #,##0.0_);&quot;-&quot;??_);@"/>
    <numFmt numFmtId="240" formatCode="* \(#,##0.00\);* #,##0.00_);&quot;-&quot;??_);@"/>
    <numFmt numFmtId="241" formatCode="_(* \(#,##0.0\);_(* #,##0.0_);_(* &quot;-&quot;_);_(@_)"/>
    <numFmt numFmtId="242" formatCode="_(* \(#,##0.00\);_(* #,##0.00_);_(* &quot;-&quot;_);_(@_)"/>
    <numFmt numFmtId="243" formatCode="_(* \(#,##0.000\);_(* #,##0.000_);_(* &quot;-&quot;_);_(@_)"/>
    <numFmt numFmtId="244" formatCode="#,##0.000000;[Red]#,##0.000000"/>
    <numFmt numFmtId="245" formatCode="&quot;fl&quot;#,##0.00_);[Red]\(&quot;fl&quot;#,##0.00\)"/>
    <numFmt numFmtId="246" formatCode="_(&quot;fl&quot;* #,##0_);_(&quot;fl&quot;* \(#,##0\);_(&quot;fl&quot;* &quot;-&quot;_);_(@_)"/>
    <numFmt numFmtId="247" formatCode="_-* #,##0\ &quot;Pts&quot;_-;\-* #,##0\ &quot;Pts&quot;_-;_-* &quot;-&quot;\ &quot;Pts&quot;_-;_-@_-"/>
    <numFmt numFmtId="248" formatCode="_-* #,##0.00\ &quot;Pts&quot;_-;\-* #,##0.00\ &quot;Pts&quot;_-;_-* &quot;-&quot;??\ &quot;Pts&quot;_-;_-@_-"/>
    <numFmt numFmtId="249" formatCode="_(&quot;¤&quot;* #,##0_);_(&quot;¤&quot;* \(#,##0\);_(&quot;¤&quot;* &quot;-&quot;_);_(@_)"/>
    <numFmt numFmtId="250" formatCode="_(&quot;¤&quot;* #,##0.00_);_(&quot;¤&quot;* \(#,##0.00\);_(&quot;¤&quot;* &quot;-&quot;??_);_(@_)"/>
    <numFmt numFmtId="251" formatCode="&quot;$&quot;#,##0.00_);[Red]\(&quot;$&quot;#,##0.00\)"/>
    <numFmt numFmtId="252" formatCode="_ * #,##0_ ;_ * \(#,##0_ ;_ * &quot;-&quot;_ ;_ @_ "/>
    <numFmt numFmtId="253" formatCode="&quot;$&quot;#,##0.000000;[Red]&quot;$&quot;#,##0.000000"/>
    <numFmt numFmtId="254" formatCode="#,##0.0000000_$"/>
    <numFmt numFmtId="255" formatCode="&quot;$&quot;\ #,##0.00"/>
    <numFmt numFmtId="256" formatCode="_ * #,##0_ ;_ * \(#,##0_)\ ;_ * &quot;-&quot;_ ;_ @_ "/>
    <numFmt numFmtId="257" formatCode="&quot;$&quot;\ #,##0"/>
    <numFmt numFmtId="258" formatCode="&quot;$&quot;"/>
    <numFmt numFmtId="259" formatCode="_._.* #,##0_)_%;_._.* \(#,##0\)_%;_._.* \ _)_%"/>
    <numFmt numFmtId="260" formatCode="yyyy"/>
    <numFmt numFmtId="261" formatCode="yyyy\ &quot;год&quot;"/>
    <numFmt numFmtId="262" formatCode=";;&quot;zero&quot;;&quot;  &quot;@"/>
    <numFmt numFmtId="263" formatCode="#,##0\в"/>
    <numFmt numFmtId="264" formatCode="#,##0.000_ ;\-#,##0.000\ "/>
    <numFmt numFmtId="265" formatCode="#,##0.00&quot;р.&quot;;\-#,##0.00&quot;р.&quot;"/>
  </numFmts>
  <fonts count="18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FF000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name val="Courier New"/>
      <family val="3"/>
      <charset val="204"/>
    </font>
    <font>
      <sz val="9"/>
      <color indexed="8"/>
      <name val="Pragmat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9"/>
      <color indexed="21"/>
      <name val="Arial CYR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u/>
      <sz val="10"/>
      <name val="Helv"/>
    </font>
    <font>
      <b/>
      <sz val="13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StoneSerif"/>
      <charset val="204"/>
    </font>
    <font>
      <sz val="8"/>
      <name val="Arial Cyr"/>
      <charset val="204"/>
    </font>
    <font>
      <b/>
      <sz val="10"/>
      <name val="Arial"/>
      <family val="2"/>
    </font>
    <font>
      <i/>
      <sz val="10"/>
      <name val="Arial"/>
      <family val="2"/>
      <charset val="204"/>
    </font>
    <font>
      <sz val="10"/>
      <name val="Times New Roman CE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b/>
      <u/>
      <sz val="7"/>
      <name val="Helv"/>
    </font>
    <font>
      <sz val="10"/>
      <name val="Courier"/>
      <family val="3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1"/>
      <color indexed="17"/>
      <name val="Calibri"/>
      <family val="2"/>
      <charset val="204"/>
    </font>
    <font>
      <b/>
      <sz val="10"/>
      <name val="Baltica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sz val="8"/>
      <color indexed="13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9"/>
      <color indexed="36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  <charset val="204"/>
    </font>
    <font>
      <b/>
      <sz val="9"/>
      <color indexed="12"/>
      <name val="Arial Cyr"/>
      <family val="2"/>
      <charset val="204"/>
    </font>
    <font>
      <sz val="12"/>
      <name val="Gill Sans"/>
    </font>
    <font>
      <sz val="12"/>
      <name val="Gill Sans"/>
      <charset val="204"/>
    </font>
    <font>
      <sz val="11"/>
      <color indexed="60"/>
      <name val="Calibri"/>
      <family val="2"/>
      <charset val="204"/>
    </font>
    <font>
      <sz val="10"/>
      <name val="Palatino"/>
      <family val="1"/>
    </font>
    <font>
      <sz val="8"/>
      <name val="Arial CE"/>
    </font>
    <font>
      <sz val="12"/>
      <name val="TimesET"/>
    </font>
    <font>
      <b/>
      <i/>
      <sz val="10"/>
      <name val="Arial"/>
      <family val="2"/>
      <charset val="204"/>
    </font>
    <font>
      <sz val="10"/>
      <name val="Arial CYR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2"/>
      <name val="Helv"/>
    </font>
    <font>
      <b/>
      <u/>
      <sz val="6"/>
      <name val="Helv"/>
    </font>
    <font>
      <u/>
      <sz val="10"/>
      <name val="Arial"/>
      <family val="2"/>
      <charset val="204"/>
    </font>
    <font>
      <sz val="8"/>
      <name val="Helv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13"/>
      <name val="Arial"/>
      <family val="2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Arial Cyr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Microsoft Sans Serif"/>
      <family val="2"/>
      <charset val="204"/>
    </font>
    <font>
      <sz val="11"/>
      <color rgb="FF00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14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381">
    <xf numFmtId="0" fontId="0" fillId="0" borderId="0"/>
    <xf numFmtId="164" fontId="9" fillId="0" borderId="0" applyBorder="0" applyProtection="0"/>
    <xf numFmtId="0" fontId="11" fillId="0" borderId="0"/>
    <xf numFmtId="0" fontId="12" fillId="0" borderId="0"/>
    <xf numFmtId="0" fontId="13" fillId="0" borderId="0"/>
    <xf numFmtId="168" fontId="14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0" fontId="23" fillId="0" borderId="0"/>
    <xf numFmtId="0" fontId="2" fillId="0" borderId="0"/>
    <xf numFmtId="0" fontId="26" fillId="0" borderId="0"/>
    <xf numFmtId="0" fontId="12" fillId="0" borderId="0"/>
    <xf numFmtId="0" fontId="9" fillId="0" borderId="0"/>
    <xf numFmtId="44" fontId="9" fillId="0" borderId="0" applyFont="0" applyFill="0" applyBorder="0" applyAlignment="0" applyProtection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8" fillId="0" borderId="0">
      <alignment vertical="top"/>
    </xf>
    <xf numFmtId="172" fontId="29" fillId="0" borderId="0">
      <alignment vertical="top"/>
    </xf>
    <xf numFmtId="173" fontId="29" fillId="4" borderId="0">
      <alignment vertical="top"/>
    </xf>
    <xf numFmtId="172" fontId="29" fillId="5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0" fontId="31" fillId="0" borderId="0" applyFont="0" applyFill="0" applyBorder="0" applyAlignment="0" applyProtection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3" fillId="0" borderId="0"/>
    <xf numFmtId="0" fontId="33" fillId="0" borderId="0"/>
    <xf numFmtId="0" fontId="33" fillId="0" borderId="0"/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175" fontId="23" fillId="6" borderId="9">
      <alignment wrapText="1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1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33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7" fillId="0" borderId="0"/>
    <xf numFmtId="0" fontId="27" fillId="0" borderId="0"/>
    <xf numFmtId="0" fontId="33" fillId="0" borderId="0"/>
    <xf numFmtId="0" fontId="27" fillId="0" borderId="0"/>
    <xf numFmtId="0" fontId="33" fillId="0" borderId="0"/>
    <xf numFmtId="0" fontId="27" fillId="0" borderId="0"/>
    <xf numFmtId="0" fontId="33" fillId="0" borderId="0"/>
    <xf numFmtId="0" fontId="33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3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3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33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37" fillId="0" borderId="0">
      <protection locked="0"/>
    </xf>
    <xf numFmtId="177" fontId="37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179" fontId="38" fillId="0" borderId="0">
      <protection locked="0"/>
    </xf>
    <xf numFmtId="179" fontId="37" fillId="0" borderId="0">
      <protection locked="0"/>
    </xf>
    <xf numFmtId="179" fontId="37" fillId="0" borderId="0">
      <protection locked="0"/>
    </xf>
    <xf numFmtId="179" fontId="37" fillId="0" borderId="0">
      <protection locked="0"/>
    </xf>
    <xf numFmtId="179" fontId="38" fillId="0" borderId="0">
      <protection locked="0"/>
    </xf>
    <xf numFmtId="179" fontId="38" fillId="0" borderId="0">
      <protection locked="0"/>
    </xf>
    <xf numFmtId="179" fontId="37" fillId="0" borderId="0">
      <protection locked="0"/>
    </xf>
    <xf numFmtId="179" fontId="37" fillId="0" borderId="0">
      <protection locked="0"/>
    </xf>
    <xf numFmtId="179" fontId="37" fillId="0" borderId="0">
      <protection locked="0"/>
    </xf>
    <xf numFmtId="179" fontId="38" fillId="0" borderId="0">
      <protection locked="0"/>
    </xf>
    <xf numFmtId="179" fontId="38" fillId="0" borderId="0">
      <protection locked="0"/>
    </xf>
    <xf numFmtId="179" fontId="37" fillId="0" borderId="0">
      <protection locked="0"/>
    </xf>
    <xf numFmtId="179" fontId="37" fillId="0" borderId="0">
      <protection locked="0"/>
    </xf>
    <xf numFmtId="179" fontId="37" fillId="0" borderId="0">
      <protection locked="0"/>
    </xf>
    <xf numFmtId="179" fontId="38" fillId="0" borderId="0">
      <protection locked="0"/>
    </xf>
    <xf numFmtId="180" fontId="37" fillId="0" borderId="17">
      <protection locked="0"/>
    </xf>
    <xf numFmtId="180" fontId="37" fillId="0" borderId="17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8" fillId="0" borderId="17">
      <protection locked="0"/>
    </xf>
    <xf numFmtId="0" fontId="37" fillId="0" borderId="17">
      <protection locked="0"/>
    </xf>
    <xf numFmtId="0" fontId="37" fillId="0" borderId="17">
      <protection locked="0"/>
    </xf>
    <xf numFmtId="0" fontId="37" fillId="0" borderId="17">
      <protection locked="0"/>
    </xf>
    <xf numFmtId="0" fontId="38" fillId="0" borderId="17">
      <protection locked="0"/>
    </xf>
    <xf numFmtId="181" fontId="41" fillId="0" borderId="0">
      <alignment horizontal="center"/>
    </xf>
    <xf numFmtId="181" fontId="41" fillId="0" borderId="0">
      <alignment horizontal="center"/>
    </xf>
    <xf numFmtId="181" fontId="41" fillId="0" borderId="0">
      <alignment horizontal="center"/>
    </xf>
    <xf numFmtId="181" fontId="41" fillId="0" borderId="0">
      <alignment horizontal="center"/>
    </xf>
    <xf numFmtId="181" fontId="41" fillId="0" borderId="0">
      <alignment horizont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182" fontId="43" fillId="0" borderId="0" applyFont="0" applyFill="0" applyBorder="0">
      <alignment horizontal="center"/>
    </xf>
    <xf numFmtId="0" fontId="44" fillId="0" borderId="0">
      <alignment horizontal="right"/>
    </xf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4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83" fontId="47" fillId="0" borderId="18">
      <protection locked="0"/>
    </xf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48" fillId="0" borderId="0">
      <alignment horizontal="left"/>
    </xf>
    <xf numFmtId="186" fontId="48" fillId="0" borderId="0">
      <alignment horizontal="left"/>
    </xf>
    <xf numFmtId="186" fontId="48" fillId="0" borderId="0">
      <alignment horizontal="left"/>
    </xf>
    <xf numFmtId="0" fontId="49" fillId="0" borderId="0" applyFill="0" applyBorder="0" applyProtection="0">
      <alignment horizontal="left" vertical="top" wrapText="1"/>
    </xf>
    <xf numFmtId="0" fontId="50" fillId="8" borderId="0" applyNumberFormat="0" applyBorder="0" applyAlignment="0" applyProtection="0"/>
    <xf numFmtId="10" fontId="51" fillId="0" borderId="0" applyNumberFormat="0" applyFill="0" applyBorder="0" applyAlignment="0"/>
    <xf numFmtId="0" fontId="52" fillId="0" borderId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83" fontId="53" fillId="0" borderId="0" applyFill="0" applyBorder="0" applyAlignment="0"/>
    <xf numFmtId="166" fontId="53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53" fillId="0" borderId="0" applyFill="0" applyBorder="0" applyAlignment="0"/>
    <xf numFmtId="183" fontId="53" fillId="0" borderId="0" applyFill="0" applyBorder="0" applyAlignment="0"/>
    <xf numFmtId="0" fontId="54" fillId="25" borderId="19" applyNumberFormat="0" applyAlignment="0" applyProtection="0"/>
    <xf numFmtId="0" fontId="55" fillId="0" borderId="0" applyNumberFormat="0" applyFill="0" applyBorder="0" applyAlignment="0" applyProtection="0">
      <alignment horizontal="left" wrapText="1"/>
    </xf>
    <xf numFmtId="0" fontId="56" fillId="0" borderId="0" applyFill="0" applyBorder="0" applyProtection="0">
      <alignment horizontal="center"/>
      <protection locked="0"/>
    </xf>
    <xf numFmtId="191" fontId="24" fillId="0" borderId="0" applyFont="0" applyFill="0" applyBorder="0" applyAlignment="0" applyProtection="0"/>
    <xf numFmtId="0" fontId="57" fillId="26" borderId="20" applyNumberFormat="0" applyAlignment="0" applyProtection="0"/>
    <xf numFmtId="1" fontId="58" fillId="0" borderId="12">
      <alignment horizontal="center" vertical="center"/>
    </xf>
    <xf numFmtId="192" fontId="23" fillId="0" borderId="21" applyFont="0" applyFill="0" applyBorder="0" applyProtection="0">
      <alignment horizontal="center"/>
      <protection locked="0"/>
    </xf>
    <xf numFmtId="192" fontId="23" fillId="0" borderId="21" applyFont="0" applyFill="0" applyBorder="0" applyProtection="0">
      <alignment horizontal="center"/>
      <protection locked="0"/>
    </xf>
    <xf numFmtId="193" fontId="23" fillId="0" borderId="0" applyFont="0" applyFill="0" applyBorder="0" applyAlignment="0" applyProtection="0"/>
    <xf numFmtId="189" fontId="5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197" fontId="23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27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83" fontId="61" fillId="0" borderId="0"/>
    <xf numFmtId="0" fontId="62" fillId="0" borderId="0" applyFill="0" applyBorder="0" applyAlignment="0" applyProtection="0">
      <protection locked="0"/>
    </xf>
    <xf numFmtId="198" fontId="52" fillId="0" borderId="0" applyFill="0" applyBorder="0" applyProtection="0"/>
    <xf numFmtId="198" fontId="52" fillId="0" borderId="14" applyFill="0" applyProtection="0"/>
    <xf numFmtId="198" fontId="52" fillId="0" borderId="17" applyFill="0" applyProtection="0"/>
    <xf numFmtId="183" fontId="63" fillId="27" borderId="18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37" fontId="65" fillId="0" borderId="22" applyFont="0" applyFill="0" applyBorder="0"/>
    <xf numFmtId="37" fontId="55" fillId="0" borderId="22" applyFont="0" applyFill="0" applyBorder="0">
      <protection locked="0"/>
    </xf>
    <xf numFmtId="37" fontId="66" fillId="4" borderId="12" applyFill="0" applyBorder="0" applyProtection="0"/>
    <xf numFmtId="37" fontId="55" fillId="0" borderId="22" applyFill="0" applyBorder="0">
      <protection locked="0"/>
    </xf>
    <xf numFmtId="202" fontId="23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15" fontId="67" fillId="0" borderId="7" applyFont="0" applyFill="0" applyBorder="0" applyAlignment="0">
      <alignment horizontal="centerContinuous"/>
    </xf>
    <xf numFmtId="204" fontId="67" fillId="0" borderId="7" applyFont="0" applyFill="0" applyBorder="0" applyAlignment="0">
      <alignment horizontal="centerContinuous"/>
    </xf>
    <xf numFmtId="14" fontId="68" fillId="0" borderId="0" applyFill="0" applyBorder="0" applyAlignment="0"/>
    <xf numFmtId="205" fontId="69" fillId="0" borderId="0" applyFont="0" applyFill="0" applyBorder="0" applyAlignment="0" applyProtection="0"/>
    <xf numFmtId="14" fontId="70" fillId="0" borderId="0">
      <alignment vertical="top"/>
    </xf>
    <xf numFmtId="201" fontId="52" fillId="0" borderId="0" applyFill="0" applyBorder="0" applyProtection="0"/>
    <xf numFmtId="201" fontId="52" fillId="0" borderId="14" applyFill="0" applyProtection="0"/>
    <xf numFmtId="201" fontId="52" fillId="0" borderId="17" applyFill="0" applyProtection="0"/>
    <xf numFmtId="38" fontId="64" fillId="0" borderId="23">
      <alignment vertical="center"/>
    </xf>
    <xf numFmtId="38" fontId="64" fillId="0" borderId="23">
      <alignment vertical="center"/>
    </xf>
    <xf numFmtId="38" fontId="64" fillId="0" borderId="23">
      <alignment vertical="center"/>
    </xf>
    <xf numFmtId="38" fontId="64" fillId="0" borderId="23">
      <alignment vertical="center"/>
    </xf>
    <xf numFmtId="38" fontId="64" fillId="0" borderId="23">
      <alignment vertical="center"/>
    </xf>
    <xf numFmtId="206" fontId="71" fillId="28" borderId="0" applyNumberFormat="0" applyBorder="0" applyAlignment="0" applyProtection="0"/>
    <xf numFmtId="207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183" fontId="72" fillId="0" borderId="0">
      <alignment horizontal="center"/>
    </xf>
    <xf numFmtId="183" fontId="72" fillId="0" borderId="0">
      <alignment horizontal="center"/>
    </xf>
    <xf numFmtId="183" fontId="72" fillId="0" borderId="0">
      <alignment horizontal="center"/>
    </xf>
    <xf numFmtId="0" fontId="59" fillId="0" borderId="24" applyNumberFormat="0" applyFont="0" applyFill="0" applyAlignment="0" applyProtection="0"/>
    <xf numFmtId="38" fontId="64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73" fillId="0" borderId="0" applyFont="0" applyFill="0" applyBorder="0" applyAlignment="0" applyProtection="0"/>
    <xf numFmtId="210" fontId="23" fillId="0" borderId="0" applyFont="0" applyFill="0" applyBorder="0" applyAlignment="0" applyProtection="0"/>
    <xf numFmtId="38" fontId="74" fillId="0" borderId="0">
      <alignment vertical="top"/>
    </xf>
    <xf numFmtId="189" fontId="53" fillId="0" borderId="0" applyFill="0" applyBorder="0" applyAlignment="0"/>
    <xf numFmtId="183" fontId="53" fillId="0" borderId="0" applyFill="0" applyBorder="0" applyAlignment="0"/>
    <xf numFmtId="189" fontId="53" fillId="0" borderId="0" applyFill="0" applyBorder="0" applyAlignment="0"/>
    <xf numFmtId="190" fontId="53" fillId="0" borderId="0" applyFill="0" applyBorder="0" applyAlignment="0"/>
    <xf numFmtId="183" fontId="53" fillId="0" borderId="0" applyFill="0" applyBorder="0" applyAlignment="0"/>
    <xf numFmtId="211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0" fontId="75" fillId="0" borderId="0" applyNumberFormat="0" applyFill="0" applyBorder="0" applyAlignment="0" applyProtection="0"/>
    <xf numFmtId="212" fontId="76" fillId="0" borderId="0" applyFill="0" applyBorder="0" applyAlignment="0" applyProtection="0"/>
    <xf numFmtId="212" fontId="28" fillId="0" borderId="0" applyFill="0" applyBorder="0" applyAlignment="0" applyProtection="0"/>
    <xf numFmtId="212" fontId="77" fillId="0" borderId="0" applyFill="0" applyBorder="0" applyAlignment="0" applyProtection="0"/>
    <xf numFmtId="212" fontId="78" fillId="0" borderId="0" applyFill="0" applyBorder="0" applyAlignment="0" applyProtection="0"/>
    <xf numFmtId="212" fontId="79" fillId="0" borderId="0" applyFill="0" applyBorder="0" applyAlignment="0" applyProtection="0"/>
    <xf numFmtId="212" fontId="80" fillId="0" borderId="0" applyFill="0" applyBorder="0" applyAlignment="0" applyProtection="0"/>
    <xf numFmtId="212" fontId="81" fillId="0" borderId="0" applyFill="0" applyBorder="0" applyAlignment="0" applyProtection="0"/>
    <xf numFmtId="213" fontId="24" fillId="0" borderId="0" applyFont="0" applyFill="0" applyBorder="0" applyAlignment="0" applyProtection="0"/>
    <xf numFmtId="43" fontId="82" fillId="0" borderId="0"/>
    <xf numFmtId="43" fontId="82" fillId="0" borderId="0"/>
    <xf numFmtId="43" fontId="82" fillId="0" borderId="0"/>
    <xf numFmtId="197" fontId="82" fillId="0" borderId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183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Fill="0" applyBorder="0" applyProtection="0">
      <alignment horizontal="left"/>
    </xf>
    <xf numFmtId="206" fontId="88" fillId="0" borderId="0" applyNumberFormat="0" applyFill="0" applyBorder="0" applyAlignment="0" applyProtection="0"/>
    <xf numFmtId="0" fontId="89" fillId="0" borderId="12" applyNumberFormat="0" applyAlignment="0">
      <alignment horizontal="right"/>
      <protection locked="0"/>
    </xf>
    <xf numFmtId="0" fontId="90" fillId="9" borderId="0" applyNumberFormat="0" applyBorder="0" applyAlignment="0" applyProtection="0"/>
    <xf numFmtId="0" fontId="91" fillId="5" borderId="25"/>
    <xf numFmtId="38" fontId="89" fillId="4" borderId="0" applyNumberFormat="0" applyBorder="0" applyAlignment="0" applyProtection="0"/>
    <xf numFmtId="172" fontId="24" fillId="5" borderId="12" applyNumberFormat="0" applyFont="0" applyBorder="0" applyAlignment="0" applyProtection="0"/>
    <xf numFmtId="0" fontId="59" fillId="0" borderId="0" applyFont="0" applyFill="0" applyBorder="0" applyAlignment="0" applyProtection="0">
      <alignment horizontal="right"/>
    </xf>
    <xf numFmtId="174" fontId="92" fillId="5" borderId="0" applyNumberFormat="0" applyFont="0" applyAlignment="0"/>
    <xf numFmtId="0" fontId="93" fillId="0" borderId="0" applyProtection="0">
      <alignment horizontal="right"/>
    </xf>
    <xf numFmtId="0" fontId="94" fillId="0" borderId="26" applyNumberFormat="0" applyAlignment="0" applyProtection="0">
      <alignment horizontal="left" vertical="center"/>
    </xf>
    <xf numFmtId="0" fontId="94" fillId="0" borderId="5">
      <alignment horizontal="left" vertical="center"/>
    </xf>
    <xf numFmtId="14" fontId="71" fillId="27" borderId="27">
      <alignment horizontal="center" vertical="center" wrapText="1"/>
    </xf>
    <xf numFmtId="0" fontId="95" fillId="0" borderId="28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30" applyNumberFormat="0" applyFill="0" applyAlignment="0" applyProtection="0"/>
    <xf numFmtId="0" fontId="100" fillId="0" borderId="0" applyProtection="0">
      <alignment horizontal="left"/>
    </xf>
    <xf numFmtId="0" fontId="99" fillId="0" borderId="0" applyNumberFormat="0" applyFill="0" applyBorder="0" applyAlignment="0" applyProtection="0"/>
    <xf numFmtId="0" fontId="56" fillId="0" borderId="0" applyFill="0" applyAlignment="0" applyProtection="0">
      <protection locked="0"/>
    </xf>
    <xf numFmtId="0" fontId="56" fillId="0" borderId="3" applyFill="0" applyAlignment="0" applyProtection="0">
      <protection locked="0"/>
    </xf>
    <xf numFmtId="2" fontId="101" fillId="29" borderId="0" applyAlignment="0">
      <alignment horizontal="right"/>
      <protection locked="0"/>
    </xf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46" fillId="0" borderId="0" applyNumberFormat="0" applyFill="0" applyBorder="0" applyAlignment="0" applyProtection="0">
      <alignment vertical="top"/>
      <protection locked="0"/>
    </xf>
    <xf numFmtId="0" fontId="26" fillId="0" borderId="0"/>
    <xf numFmtId="183" fontId="84" fillId="0" borderId="0"/>
    <xf numFmtId="0" fontId="26" fillId="0" borderId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171" fontId="108" fillId="0" borderId="12">
      <alignment horizontal="center" vertical="center" wrapText="1"/>
    </xf>
    <xf numFmtId="0" fontId="109" fillId="12" borderId="19" applyNumberFormat="0" applyAlignment="0" applyProtection="0"/>
    <xf numFmtId="10" fontId="89" fillId="30" borderId="12" applyNumberFormat="0" applyBorder="0" applyAlignment="0" applyProtection="0"/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38" fontId="29" fillId="0" borderId="0">
      <alignment vertical="top"/>
    </xf>
    <xf numFmtId="38" fontId="29" fillId="4" borderId="0">
      <alignment vertical="top"/>
    </xf>
    <xf numFmtId="214" fontId="29" fillId="5" borderId="0">
      <alignment vertical="top"/>
    </xf>
    <xf numFmtId="38" fontId="29" fillId="0" borderId="0">
      <alignment vertical="top"/>
    </xf>
    <xf numFmtId="0" fontId="86" fillId="0" borderId="0" applyNumberFormat="0" applyFill="0" applyBorder="0" applyAlignment="0" applyProtection="0">
      <alignment vertical="top"/>
      <protection locked="0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38" fontId="112" fillId="0" borderId="0"/>
    <xf numFmtId="38" fontId="16" fillId="0" borderId="0"/>
    <xf numFmtId="38" fontId="113" fillId="0" borderId="0"/>
    <xf numFmtId="38" fontId="114" fillId="0" borderId="0"/>
    <xf numFmtId="0" fontId="115" fillId="0" borderId="0"/>
    <xf numFmtId="0" fontId="115" fillId="0" borderId="0"/>
    <xf numFmtId="0" fontId="116" fillId="0" borderId="0"/>
    <xf numFmtId="189" fontId="53" fillId="0" borderId="0" applyFill="0" applyBorder="0" applyAlignment="0"/>
    <xf numFmtId="183" fontId="53" fillId="0" borderId="0" applyFill="0" applyBorder="0" applyAlignment="0"/>
    <xf numFmtId="189" fontId="53" fillId="0" borderId="0" applyFill="0" applyBorder="0" applyAlignment="0"/>
    <xf numFmtId="190" fontId="53" fillId="0" borderId="0" applyFill="0" applyBorder="0" applyAlignment="0"/>
    <xf numFmtId="183" fontId="53" fillId="0" borderId="0" applyFill="0" applyBorder="0" applyAlignment="0"/>
    <xf numFmtId="0" fontId="117" fillId="0" borderId="31" applyNumberFormat="0" applyFill="0" applyAlignment="0" applyProtection="0"/>
    <xf numFmtId="1" fontId="118" fillId="0" borderId="12">
      <alignment horizontal="center" vertic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119" fillId="0" borderId="0" applyFont="0" applyFill="0" applyBorder="0" applyAlignment="0" applyProtection="0"/>
    <xf numFmtId="197" fontId="119" fillId="0" borderId="0" applyFont="0" applyFill="0" applyBorder="0" applyAlignment="0" applyProtection="0"/>
    <xf numFmtId="217" fontId="120" fillId="0" borderId="0" applyFont="0" applyFill="0" applyBorder="0" applyAlignment="0" applyProtection="0"/>
    <xf numFmtId="218" fontId="120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2" fontId="119" fillId="0" borderId="0" applyFont="0" applyFill="0" applyBorder="0" applyAlignment="0" applyProtection="0"/>
    <xf numFmtId="223" fontId="23" fillId="0" borderId="0" applyFont="0" applyFill="0" applyBorder="0" applyAlignment="0" applyProtection="0"/>
    <xf numFmtId="224" fontId="11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ill="0" applyBorder="0" applyProtection="0">
      <alignment vertical="center"/>
    </xf>
    <xf numFmtId="0" fontId="59" fillId="0" borderId="0" applyFont="0" applyFill="0" applyBorder="0" applyAlignment="0" applyProtection="0">
      <alignment horizontal="right"/>
    </xf>
    <xf numFmtId="0" fontId="121" fillId="31" borderId="0" applyNumberFormat="0" applyBorder="0" applyAlignment="0" applyProtection="0"/>
    <xf numFmtId="0" fontId="84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27" fillId="0" borderId="0"/>
    <xf numFmtId="225" fontId="26" fillId="0" borderId="0"/>
    <xf numFmtId="225" fontId="26" fillId="0" borderId="0"/>
    <xf numFmtId="225" fontId="26" fillId="0" borderId="0"/>
    <xf numFmtId="225" fontId="26" fillId="0" borderId="0"/>
    <xf numFmtId="225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" fillId="0" borderId="0"/>
    <xf numFmtId="0" fontId="44" fillId="0" borderId="0"/>
    <xf numFmtId="0" fontId="59" fillId="0" borderId="0" applyFill="0" applyBorder="0" applyProtection="0">
      <alignment vertical="center"/>
    </xf>
    <xf numFmtId="0" fontId="3" fillId="0" borderId="0"/>
    <xf numFmtId="0" fontId="122" fillId="0" borderId="0"/>
    <xf numFmtId="0" fontId="3" fillId="0" borderId="0"/>
    <xf numFmtId="0" fontId="123" fillId="0" borderId="0"/>
    <xf numFmtId="0" fontId="33" fillId="0" borderId="0"/>
    <xf numFmtId="0" fontId="26" fillId="32" borderId="3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26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3" fillId="0" borderId="0" applyFont="0" applyFill="0" applyBorder="0" applyAlignment="0" applyProtection="0"/>
    <xf numFmtId="229" fontId="124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124" fillId="0" borderId="0" applyFont="0" applyFill="0" applyBorder="0" applyAlignment="0" applyProtection="0"/>
    <xf numFmtId="0" fontId="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232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233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127" fillId="25" borderId="33" applyNumberFormat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" fontId="129" fillId="0" borderId="0" applyProtection="0">
      <alignment horizontal="right" vertical="center"/>
    </xf>
    <xf numFmtId="49" fontId="130" fillId="0" borderId="3" applyFill="0" applyProtection="0">
      <alignment vertical="center"/>
    </xf>
    <xf numFmtId="0" fontId="131" fillId="0" borderId="0"/>
    <xf numFmtId="183" fontId="132" fillId="0" borderId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18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0" fontId="24" fillId="0" borderId="0">
      <protection locked="0"/>
    </xf>
    <xf numFmtId="37" fontId="133" fillId="6" borderId="15"/>
    <xf numFmtId="37" fontId="133" fillId="6" borderId="15"/>
    <xf numFmtId="189" fontId="53" fillId="0" borderId="0" applyFill="0" applyBorder="0" applyAlignment="0"/>
    <xf numFmtId="183" fontId="53" fillId="0" borderId="0" applyFill="0" applyBorder="0" applyAlignment="0"/>
    <xf numFmtId="189" fontId="53" fillId="0" borderId="0" applyFill="0" applyBorder="0" applyAlignment="0"/>
    <xf numFmtId="190" fontId="53" fillId="0" borderId="0" applyFill="0" applyBorder="0" applyAlignment="0"/>
    <xf numFmtId="183" fontId="5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134" fillId="0" borderId="0" applyNumberFormat="0">
      <alignment horizontal="left"/>
    </xf>
    <xf numFmtId="0" fontId="135" fillId="0" borderId="34">
      <alignment vertical="center"/>
    </xf>
    <xf numFmtId="4" fontId="68" fillId="6" borderId="33" applyNumberFormat="0" applyProtection="0">
      <alignment vertical="center"/>
    </xf>
    <xf numFmtId="4" fontId="136" fillId="6" borderId="33" applyNumberFormat="0" applyProtection="0">
      <alignment vertical="center"/>
    </xf>
    <xf numFmtId="4" fontId="68" fillId="6" borderId="33" applyNumberFormat="0" applyProtection="0">
      <alignment horizontal="left" vertical="center" indent="1"/>
    </xf>
    <xf numFmtId="4" fontId="68" fillId="6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4" fontId="68" fillId="34" borderId="33" applyNumberFormat="0" applyProtection="0">
      <alignment horizontal="right" vertical="center"/>
    </xf>
    <xf numFmtId="4" fontId="68" fillId="35" borderId="33" applyNumberFormat="0" applyProtection="0">
      <alignment horizontal="right" vertical="center"/>
    </xf>
    <xf numFmtId="4" fontId="68" fillId="36" borderId="33" applyNumberFormat="0" applyProtection="0">
      <alignment horizontal="right" vertical="center"/>
    </xf>
    <xf numFmtId="4" fontId="68" fillId="37" borderId="33" applyNumberFormat="0" applyProtection="0">
      <alignment horizontal="right" vertical="center"/>
    </xf>
    <xf numFmtId="4" fontId="68" fillId="38" borderId="33" applyNumberFormat="0" applyProtection="0">
      <alignment horizontal="right" vertical="center"/>
    </xf>
    <xf numFmtId="4" fontId="68" fillId="39" borderId="33" applyNumberFormat="0" applyProtection="0">
      <alignment horizontal="right" vertical="center"/>
    </xf>
    <xf numFmtId="4" fontId="68" fillId="40" borderId="33" applyNumberFormat="0" applyProtection="0">
      <alignment horizontal="right" vertical="center"/>
    </xf>
    <xf numFmtId="4" fontId="68" fillId="41" borderId="33" applyNumberFormat="0" applyProtection="0">
      <alignment horizontal="right" vertical="center"/>
    </xf>
    <xf numFmtId="4" fontId="68" fillId="42" borderId="33" applyNumberFormat="0" applyProtection="0">
      <alignment horizontal="right" vertical="center"/>
    </xf>
    <xf numFmtId="4" fontId="137" fillId="43" borderId="33" applyNumberFormat="0" applyProtection="0">
      <alignment horizontal="left" vertical="center" indent="1"/>
    </xf>
    <xf numFmtId="4" fontId="68" fillId="44" borderId="35" applyNumberFormat="0" applyProtection="0">
      <alignment horizontal="left" vertical="center" indent="1"/>
    </xf>
    <xf numFmtId="4" fontId="138" fillId="45" borderId="0" applyNumberFormat="0" applyProtection="0">
      <alignment horizontal="left" vertical="center" indent="1"/>
    </xf>
    <xf numFmtId="4" fontId="138" fillId="45" borderId="0" applyNumberFormat="0" applyProtection="0">
      <alignment horizontal="left" vertical="center" indent="1"/>
    </xf>
    <xf numFmtId="4" fontId="138" fillId="45" borderId="0" applyNumberFormat="0" applyProtection="0">
      <alignment horizontal="left" vertical="center" indent="1"/>
    </xf>
    <xf numFmtId="4" fontId="138" fillId="45" borderId="0" applyNumberFormat="0" applyProtection="0">
      <alignment horizontal="left" vertical="center" indent="1"/>
    </xf>
    <xf numFmtId="4" fontId="138" fillId="45" borderId="0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4" fontId="65" fillId="44" borderId="33" applyNumberFormat="0" applyProtection="0">
      <alignment horizontal="left" vertical="center" indent="1"/>
    </xf>
    <xf numFmtId="4" fontId="65" fillId="44" borderId="33" applyNumberFormat="0" applyProtection="0">
      <alignment horizontal="left" vertical="center" indent="1"/>
    </xf>
    <xf numFmtId="4" fontId="65" fillId="44" borderId="33" applyNumberFormat="0" applyProtection="0">
      <alignment horizontal="left" vertical="center" indent="1"/>
    </xf>
    <xf numFmtId="4" fontId="65" fillId="44" borderId="33" applyNumberFormat="0" applyProtection="0">
      <alignment horizontal="left" vertical="center" indent="1"/>
    </xf>
    <xf numFmtId="4" fontId="65" fillId="44" borderId="33" applyNumberFormat="0" applyProtection="0">
      <alignment horizontal="left" vertical="center" indent="1"/>
    </xf>
    <xf numFmtId="4" fontId="65" fillId="44" borderId="33" applyNumberFormat="0" applyProtection="0">
      <alignment horizontal="left" vertical="center" indent="1"/>
    </xf>
    <xf numFmtId="4" fontId="65" fillId="46" borderId="33" applyNumberFormat="0" applyProtection="0">
      <alignment horizontal="left" vertical="center" indent="1"/>
    </xf>
    <xf numFmtId="4" fontId="65" fillId="46" borderId="33" applyNumberFormat="0" applyProtection="0">
      <alignment horizontal="left" vertical="center" indent="1"/>
    </xf>
    <xf numFmtId="4" fontId="65" fillId="46" borderId="33" applyNumberFormat="0" applyProtection="0">
      <alignment horizontal="left" vertical="center" indent="1"/>
    </xf>
    <xf numFmtId="4" fontId="65" fillId="46" borderId="33" applyNumberFormat="0" applyProtection="0">
      <alignment horizontal="left" vertical="center" indent="1"/>
    </xf>
    <xf numFmtId="4" fontId="65" fillId="46" borderId="33" applyNumberFormat="0" applyProtection="0">
      <alignment horizontal="left" vertical="center" indent="1"/>
    </xf>
    <xf numFmtId="4" fontId="65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6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3" fillId="47" borderId="33" applyNumberFormat="0" applyProtection="0">
      <alignment horizontal="left" vertical="center" indent="1"/>
    </xf>
    <xf numFmtId="0" fontId="28" fillId="4" borderId="33" applyNumberFormat="0" applyProtection="0">
      <alignment horizontal="left" vertical="center" indent="1"/>
    </xf>
    <xf numFmtId="0" fontId="28" fillId="4" borderId="33" applyNumberFormat="0" applyProtection="0">
      <alignment horizontal="left" vertical="center" indent="1"/>
    </xf>
    <xf numFmtId="0" fontId="28" fillId="4" borderId="33" applyNumberFormat="0" applyProtection="0">
      <alignment horizontal="left" vertical="center" indent="1"/>
    </xf>
    <xf numFmtId="0" fontId="28" fillId="4" borderId="33" applyNumberFormat="0" applyProtection="0">
      <alignment horizontal="left" vertical="center" indent="1"/>
    </xf>
    <xf numFmtId="0" fontId="28" fillId="4" borderId="33" applyNumberFormat="0" applyProtection="0">
      <alignment horizontal="left" vertical="center" indent="1"/>
    </xf>
    <xf numFmtId="0" fontId="23" fillId="4" borderId="33" applyNumberFormat="0" applyProtection="0">
      <alignment horizontal="left" vertical="center" indent="1"/>
    </xf>
    <xf numFmtId="0" fontId="23" fillId="4" borderId="33" applyNumberFormat="0" applyProtection="0">
      <alignment horizontal="left" vertical="center" indent="1"/>
    </xf>
    <xf numFmtId="0" fontId="23" fillId="4" borderId="33" applyNumberFormat="0" applyProtection="0">
      <alignment horizontal="left" vertical="center" indent="1"/>
    </xf>
    <xf numFmtId="0" fontId="23" fillId="4" borderId="33" applyNumberFormat="0" applyProtection="0">
      <alignment horizontal="left" vertical="center" indent="1"/>
    </xf>
    <xf numFmtId="0" fontId="23" fillId="4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6" fillId="0" borderId="0"/>
    <xf numFmtId="0" fontId="26" fillId="0" borderId="0"/>
    <xf numFmtId="4" fontId="68" fillId="30" borderId="33" applyNumberFormat="0" applyProtection="0">
      <alignment vertical="center"/>
    </xf>
    <xf numFmtId="4" fontId="136" fillId="30" borderId="33" applyNumberFormat="0" applyProtection="0">
      <alignment vertical="center"/>
    </xf>
    <xf numFmtId="4" fontId="68" fillId="30" borderId="33" applyNumberFormat="0" applyProtection="0">
      <alignment horizontal="left" vertical="center" indent="1"/>
    </xf>
    <xf numFmtId="4" fontId="68" fillId="30" borderId="33" applyNumberFormat="0" applyProtection="0">
      <alignment horizontal="left" vertical="center" indent="1"/>
    </xf>
    <xf numFmtId="4" fontId="68" fillId="44" borderId="33" applyNumberFormat="0" applyProtection="0">
      <alignment horizontal="right" vertical="center"/>
    </xf>
    <xf numFmtId="4" fontId="136" fillId="44" borderId="33" applyNumberFormat="0" applyProtection="0">
      <alignment horizontal="right" vertical="center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23" fillId="33" borderId="33" applyNumberFormat="0" applyProtection="0">
      <alignment horizontal="left" vertical="center" indent="1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4" fontId="140" fillId="44" borderId="33" applyNumberFormat="0" applyProtection="0">
      <alignment horizontal="right" vertical="center"/>
    </xf>
    <xf numFmtId="0" fontId="44" fillId="0" borderId="0" applyNumberFormat="0" applyFill="0" applyBorder="0" applyAlignment="0" applyProtection="0">
      <alignment horizontal="center"/>
    </xf>
    <xf numFmtId="0" fontId="30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41" fillId="0" borderId="0" applyBorder="0" applyProtection="0">
      <alignment vertical="center"/>
    </xf>
    <xf numFmtId="0" fontId="141" fillId="0" borderId="3" applyBorder="0" applyProtection="0">
      <alignment horizontal="right" vertical="center"/>
    </xf>
    <xf numFmtId="0" fontId="142" fillId="48" borderId="0" applyBorder="0" applyProtection="0">
      <alignment horizontal="centerContinuous" vertical="center"/>
    </xf>
    <xf numFmtId="0" fontId="142" fillId="49" borderId="3" applyBorder="0" applyProtection="0">
      <alignment horizontal="centerContinuous" vertical="center"/>
    </xf>
    <xf numFmtId="0" fontId="143" fillId="0" borderId="0"/>
    <xf numFmtId="0" fontId="144" fillId="0" borderId="0" applyBorder="0" applyProtection="0">
      <alignment horizontal="left"/>
    </xf>
    <xf numFmtId="0" fontId="122" fillId="0" borderId="0"/>
    <xf numFmtId="0" fontId="145" fillId="0" borderId="0" applyFill="0" applyBorder="0" applyProtection="0">
      <alignment horizontal="left"/>
    </xf>
    <xf numFmtId="0" fontId="87" fillId="0" borderId="36" applyFill="0" applyBorder="0" applyProtection="0">
      <alignment horizontal="left" vertical="top"/>
    </xf>
    <xf numFmtId="0" fontId="146" fillId="0" borderId="0">
      <alignment horizontal="centerContinuous"/>
    </xf>
    <xf numFmtId="0" fontId="147" fillId="0" borderId="36" applyFill="0" applyBorder="0" applyProtection="0"/>
    <xf numFmtId="0" fontId="147" fillId="0" borderId="0"/>
    <xf numFmtId="0" fontId="148" fillId="0" borderId="0" applyFill="0" applyBorder="0" applyProtection="0"/>
    <xf numFmtId="0" fontId="149" fillId="0" borderId="0"/>
    <xf numFmtId="49" fontId="68" fillId="0" borderId="0" applyFill="0" applyBorder="0" applyAlignment="0"/>
    <xf numFmtId="245" fontId="53" fillId="0" borderId="0" applyFill="0" applyBorder="0" applyAlignment="0"/>
    <xf numFmtId="246" fontId="53" fillId="0" borderId="0" applyFill="0" applyBorder="0" applyAlignment="0"/>
    <xf numFmtId="0" fontId="150" fillId="0" borderId="0" applyFill="0" applyBorder="0" applyProtection="0">
      <alignment horizontal="left" vertical="top"/>
    </xf>
    <xf numFmtId="0" fontId="151" fillId="0" borderId="0" applyNumberFormat="0" applyFill="0" applyBorder="0" applyAlignment="0" applyProtection="0"/>
    <xf numFmtId="1" fontId="152" fillId="50" borderId="0">
      <alignment horizontal="center"/>
    </xf>
    <xf numFmtId="206" fontId="140" fillId="0" borderId="0" applyNumberFormat="0" applyFill="0" applyBorder="0" applyAlignment="0" applyProtection="0"/>
    <xf numFmtId="0" fontId="153" fillId="0" borderId="37" applyNumberFormat="0" applyFill="0" applyAlignment="0" applyProtection="0"/>
    <xf numFmtId="0" fontId="60" fillId="0" borderId="38" applyNumberFormat="0" applyFont="0" applyFill="0" applyAlignment="0" applyProtection="0"/>
    <xf numFmtId="0" fontId="60" fillId="0" borderId="38" applyNumberFormat="0" applyFont="0" applyFill="0" applyAlignment="0" applyProtection="0"/>
    <xf numFmtId="0" fontId="60" fillId="0" borderId="38" applyNumberFormat="0" applyFont="0" applyFill="0" applyAlignment="0" applyProtection="0"/>
    <xf numFmtId="0" fontId="60" fillId="0" borderId="38" applyNumberFormat="0" applyFont="0" applyFill="0" applyAlignment="0" applyProtection="0"/>
    <xf numFmtId="0" fontId="27" fillId="0" borderId="39"/>
    <xf numFmtId="0" fontId="154" fillId="0" borderId="24" applyFill="0" applyBorder="0" applyProtection="0">
      <alignment vertical="center"/>
    </xf>
    <xf numFmtId="49" fontId="91" fillId="27" borderId="40">
      <alignment horizontal="left"/>
    </xf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155" fillId="0" borderId="0">
      <alignment horizontal="fill"/>
    </xf>
    <xf numFmtId="0" fontId="24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247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23" fillId="0" borderId="0">
      <alignment horizontal="center" textRotation="90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249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199" fontId="64" fillId="0" borderId="0" applyFont="0" applyFill="0" applyBorder="0" applyAlignment="0" applyProtection="0"/>
    <xf numFmtId="251" fontId="6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24" fillId="15" borderId="0" applyNumberFormat="0" applyBorder="0" applyAlignment="0" applyProtection="0"/>
    <xf numFmtId="252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4" fontId="23" fillId="0" borderId="0" applyFont="0" applyFill="0" applyBorder="0" applyAlignment="0" applyProtection="0"/>
    <xf numFmtId="254" fontId="23" fillId="0" borderId="0" applyFont="0" applyFill="0" applyBorder="0" applyAlignment="0" applyProtection="0"/>
    <xf numFmtId="254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2" fontId="23" fillId="0" borderId="0" applyFont="0" applyFill="0" applyBorder="0" applyAlignment="0" applyProtection="0"/>
    <xf numFmtId="256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256" fontId="23" fillId="0" borderId="0" applyFont="0" applyFill="0" applyBorder="0" applyAlignment="0" applyProtection="0"/>
    <xf numFmtId="256" fontId="23" fillId="0" borderId="0" applyFont="0" applyFill="0" applyBorder="0" applyAlignment="0" applyProtection="0"/>
    <xf numFmtId="256" fontId="23" fillId="0" borderId="0" applyFont="0" applyFill="0" applyBorder="0" applyAlignment="0" applyProtection="0"/>
    <xf numFmtId="256" fontId="23" fillId="0" borderId="0" applyFont="0" applyFill="0" applyBorder="0" applyAlignment="0" applyProtection="0"/>
    <xf numFmtId="0" fontId="158" fillId="0" borderId="3" applyBorder="0" applyProtection="0">
      <alignment horizontal="right"/>
    </xf>
    <xf numFmtId="260" fontId="67" fillId="0" borderId="7" applyFont="0" applyFill="0" applyBorder="0" applyAlignment="0">
      <alignment horizontal="centerContinuous"/>
    </xf>
    <xf numFmtId="261" fontId="159" fillId="0" borderId="7" applyFont="0" applyFill="0" applyBorder="0" applyAlignment="0">
      <alignment horizontal="centerContinuous"/>
    </xf>
    <xf numFmtId="262" fontId="24" fillId="0" borderId="0" applyFont="0" applyFill="0" applyBorder="0" applyAlignment="0" applyProtection="0"/>
    <xf numFmtId="0" fontId="23" fillId="0" borderId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183" fontId="47" fillId="0" borderId="18">
      <protection locked="0"/>
    </xf>
    <xf numFmtId="263" fontId="160" fillId="0" borderId="41">
      <alignment horizontal="center"/>
    </xf>
    <xf numFmtId="263" fontId="160" fillId="0" borderId="41">
      <alignment horizontal="center"/>
    </xf>
    <xf numFmtId="263" fontId="160" fillId="0" borderId="41">
      <alignment horizontal="center"/>
    </xf>
    <xf numFmtId="263" fontId="160" fillId="0" borderId="41">
      <alignment horizontal="center"/>
    </xf>
    <xf numFmtId="263" fontId="160" fillId="0" borderId="41">
      <alignment horizontal="center"/>
    </xf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0" fontId="109" fillId="12" borderId="19" applyNumberFormat="0" applyAlignment="0" applyProtection="0"/>
    <xf numFmtId="3" fontId="161" fillId="0" borderId="0">
      <alignment horizontal="center" vertical="center" textRotation="90" wrapText="1"/>
    </xf>
    <xf numFmtId="0" fontId="162" fillId="0" borderId="0"/>
    <xf numFmtId="264" fontId="47" fillId="0" borderId="12">
      <alignment vertical="top" wrapText="1"/>
    </xf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127" fillId="25" borderId="33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54" fillId="25" borderId="19" applyNumberFormat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0" fontId="164" fillId="0" borderId="12">
      <alignment vertical="top" wrapText="1"/>
    </xf>
    <xf numFmtId="4" fontId="165" fillId="0" borderId="12">
      <alignment horizontal="left" vertical="center"/>
    </xf>
    <xf numFmtId="4" fontId="165" fillId="0" borderId="12"/>
    <xf numFmtId="4" fontId="165" fillId="51" borderId="12"/>
    <xf numFmtId="4" fontId="165" fillId="52" borderId="12"/>
    <xf numFmtId="4" fontId="67" fillId="53" borderId="12"/>
    <xf numFmtId="4" fontId="166" fillId="4" borderId="12"/>
    <xf numFmtId="4" fontId="167" fillId="0" borderId="12">
      <alignment horizontal="center" wrapText="1"/>
    </xf>
    <xf numFmtId="170" fontId="165" fillId="0" borderId="12"/>
    <xf numFmtId="170" fontId="164" fillId="0" borderId="12">
      <alignment horizontal="center" vertical="center" wrapText="1"/>
    </xf>
    <xf numFmtId="4" fontId="168" fillId="0" borderId="12">
      <alignment horizontal="left" vertical="center" wrapText="1"/>
    </xf>
    <xf numFmtId="170" fontId="169" fillId="0" borderId="12"/>
    <xf numFmtId="170" fontId="170" fillId="0" borderId="12"/>
    <xf numFmtId="4" fontId="164" fillId="0" borderId="12"/>
    <xf numFmtId="14" fontId="171" fillId="0" borderId="42" applyBorder="0">
      <alignment horizontal="center"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4" fontId="47" fillId="0" borderId="0">
      <alignment vertical="center"/>
    </xf>
    <xf numFmtId="0" fontId="104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172" fillId="53" borderId="0" applyNumberFormat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73" fillId="0" borderId="0" applyBorder="0">
      <alignment horizontal="center" vertical="center" wrapText="1"/>
    </xf>
    <xf numFmtId="0" fontId="174" fillId="0" borderId="0">
      <alignment vertical="top"/>
    </xf>
    <xf numFmtId="0" fontId="17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6" fillId="0" borderId="43" applyBorder="0">
      <alignment horizontal="center" vertical="center" wrapText="1"/>
    </xf>
    <xf numFmtId="183" fontId="63" fillId="27" borderId="18"/>
    <xf numFmtId="4" fontId="177" fillId="6" borderId="12" applyBorder="0">
      <alignment horizontal="right"/>
    </xf>
    <xf numFmtId="49" fontId="172" fillId="0" borderId="0" applyBorder="0">
      <alignment vertical="center"/>
    </xf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166" fontId="178" fillId="0" borderId="12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0" fontId="104" fillId="0" borderId="17" applyNumberFormat="0" applyFill="0" applyAlignment="0" applyProtection="0"/>
    <xf numFmtId="3" fontId="165" fillId="51" borderId="12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57" fillId="26" borderId="20" applyNumberFormat="0" applyAlignment="0" applyProtection="0"/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4" fillId="5" borderId="0" applyFill="0">
      <alignment wrapText="1"/>
    </xf>
    <xf numFmtId="0" fontId="103" fillId="0" borderId="0">
      <alignment horizontal="center" vertical="top" wrapText="1"/>
    </xf>
    <xf numFmtId="0" fontId="103" fillId="0" borderId="0">
      <alignment horizontal="center" vertical="top" wrapText="1"/>
    </xf>
    <xf numFmtId="0" fontId="102" fillId="0" borderId="0">
      <alignment horizontal="center" vertical="center" wrapText="1"/>
    </xf>
    <xf numFmtId="0" fontId="102" fillId="0" borderId="0">
      <alignment horizontal="center" vertical="center" wrapText="1"/>
    </xf>
    <xf numFmtId="0" fontId="102" fillId="0" borderId="0">
      <alignment horizontal="center" vertical="center" wrapText="1"/>
    </xf>
    <xf numFmtId="0" fontId="103" fillId="0" borderId="0">
      <alignment horizontal="center" vertical="top" wrapText="1"/>
    </xf>
    <xf numFmtId="165" fontId="179" fillId="5" borderId="12">
      <alignment wrapText="1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265" fontId="180" fillId="0" borderId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49" fontId="161" fillId="0" borderId="12">
      <alignment horizontal="right" vertical="top" wrapText="1"/>
    </xf>
    <xf numFmtId="212" fontId="181" fillId="0" borderId="0">
      <alignment horizontal="right" vertical="top" wrapText="1"/>
    </xf>
    <xf numFmtId="0" fontId="14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 applyFo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177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177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177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38">
    <xf numFmtId="0" fontId="0" fillId="0" borderId="0" xfId="0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3" fillId="0" borderId="0" xfId="1" applyNumberFormat="1" applyFont="1" applyFill="1" applyBorder="1"/>
    <xf numFmtId="165" fontId="3" fillId="0" borderId="0" xfId="1" applyNumberFormat="1" applyFont="1" applyFill="1" applyBorder="1"/>
    <xf numFmtId="0" fontId="4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8" fillId="0" borderId="0" xfId="1" applyNumberFormat="1" applyFont="1" applyFill="1" applyBorder="1"/>
    <xf numFmtId="165" fontId="8" fillId="0" borderId="0" xfId="1" applyNumberFormat="1" applyFont="1" applyFill="1" applyBorder="1"/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8" fillId="2" borderId="0" xfId="1" applyNumberFormat="1" applyFont="1" applyFill="1" applyBorder="1"/>
    <xf numFmtId="0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165" fontId="10" fillId="3" borderId="0" xfId="1" applyNumberFormat="1" applyFont="1" applyFill="1" applyBorder="1"/>
    <xf numFmtId="165" fontId="3" fillId="0" borderId="1" xfId="1" applyNumberFormat="1" applyFont="1" applyFill="1" applyBorder="1" applyAlignment="1">
      <alignment horizontal="center" vertical="center" wrapText="1"/>
    </xf>
    <xf numFmtId="16" fontId="3" fillId="0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/>
    <xf numFmtId="165" fontId="7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0" fontId="16" fillId="0" borderId="0" xfId="1" applyNumberFormat="1" applyFont="1" applyFill="1" applyBorder="1"/>
    <xf numFmtId="165" fontId="16" fillId="0" borderId="0" xfId="1" applyNumberFormat="1" applyFont="1" applyFill="1" applyBorder="1"/>
    <xf numFmtId="0" fontId="16" fillId="2" borderId="0" xfId="1" applyNumberFormat="1" applyFont="1" applyFill="1" applyBorder="1"/>
    <xf numFmtId="4" fontId="7" fillId="0" borderId="1" xfId="1" applyNumberFormat="1" applyFont="1" applyFill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 wrapText="1"/>
    </xf>
    <xf numFmtId="166" fontId="8" fillId="0" borderId="0" xfId="1" applyNumberFormat="1" applyFont="1" applyFill="1" applyBorder="1"/>
    <xf numFmtId="164" fontId="5" fillId="0" borderId="0" xfId="1" applyFont="1" applyBorder="1" applyAlignment="1" applyProtection="1">
      <alignment horizontal="right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/>
    </xf>
    <xf numFmtId="0" fontId="15" fillId="0" borderId="0" xfId="1" applyNumberFormat="1" applyFont="1" applyFill="1" applyBorder="1"/>
    <xf numFmtId="0" fontId="17" fillId="0" borderId="0" xfId="0" applyFont="1"/>
    <xf numFmtId="0" fontId="18" fillId="0" borderId="0" xfId="0" applyFont="1" applyBorder="1" applyAlignment="1">
      <alignment wrapText="1"/>
    </xf>
    <xf numFmtId="0" fontId="19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1" fillId="0" borderId="0" xfId="0" applyFont="1" applyFill="1"/>
    <xf numFmtId="0" fontId="21" fillId="0" borderId="0" xfId="0" applyFont="1"/>
    <xf numFmtId="165" fontId="8" fillId="3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166" fontId="16" fillId="0" borderId="0" xfId="1" applyNumberFormat="1" applyFont="1" applyFill="1" applyBorder="1"/>
    <xf numFmtId="166" fontId="3" fillId="0" borderId="12" xfId="1" applyNumberFormat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/>
    <xf numFmtId="166" fontId="7" fillId="0" borderId="12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166" fontId="7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/>
    <xf numFmtId="49" fontId="3" fillId="0" borderId="12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/>
    </xf>
    <xf numFmtId="49" fontId="3" fillId="0" borderId="2" xfId="2" applyNumberFormat="1" applyFont="1" applyFill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1" xfId="2" applyNumberFormat="1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3" fillId="0" borderId="13" xfId="2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/>
    </xf>
    <xf numFmtId="44" fontId="3" fillId="0" borderId="0" xfId="13" applyFont="1" applyFill="1" applyBorder="1"/>
    <xf numFmtId="44" fontId="0" fillId="0" borderId="0" xfId="13" applyFont="1"/>
    <xf numFmtId="0" fontId="5" fillId="0" borderId="0" xfId="0" applyFont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1" applyNumberFormat="1" applyFont="1" applyFill="1" applyBorder="1" applyAlignment="1"/>
    <xf numFmtId="0" fontId="5" fillId="0" borderId="0" xfId="0" applyFont="1" applyBorder="1" applyAlignment="1">
      <alignment vertical="center"/>
    </xf>
    <xf numFmtId="0" fontId="6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83" fillId="0" borderId="0" xfId="0" applyFont="1"/>
    <xf numFmtId="0" fontId="3" fillId="0" borderId="12" xfId="1" applyNumberFormat="1" applyFont="1" applyFill="1" applyBorder="1" applyAlignment="1">
      <alignment horizontal="center" vertical="top" wrapText="1"/>
    </xf>
    <xf numFmtId="167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8" fillId="0" borderId="12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center"/>
    </xf>
    <xf numFmtId="166" fontId="8" fillId="0" borderId="12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/>
    <xf numFmtId="0" fontId="3" fillId="0" borderId="12" xfId="1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6" fillId="0" borderId="0" xfId="1" applyNumberFormat="1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5" fillId="0" borderId="0" xfId="0" applyFont="1" applyBorder="1" applyAlignment="1">
      <alignment horizontal="right" vertical="center"/>
    </xf>
    <xf numFmtId="164" fontId="5" fillId="0" borderId="0" xfId="1" applyFont="1" applyBorder="1" applyAlignment="1" applyProtection="1">
      <alignment horizontal="right" vertical="center"/>
    </xf>
    <xf numFmtId="164" fontId="5" fillId="0" borderId="0" xfId="1" applyFont="1" applyBorder="1" applyAlignment="1" applyProtection="1">
      <alignment horizontal="right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 wrapText="1"/>
    </xf>
  </cellXfs>
  <cellStyles count="5381">
    <cellStyle name=" 1" xfId="15" xr:uid="{00000000-0005-0000-0000-000000000000}"/>
    <cellStyle name="_x000a_bidires=100_x000d_" xfId="16" xr:uid="{00000000-0005-0000-0000-000001000000}"/>
    <cellStyle name="_x000a_bidires=100_x000d_ 2" xfId="17" xr:uid="{00000000-0005-0000-0000-000002000000}"/>
    <cellStyle name="_x000a_bidires=100_x000d_ 2 2" xfId="18" xr:uid="{00000000-0005-0000-0000-000003000000}"/>
    <cellStyle name="_x000a_bidires=100_x000d_ 2_прил_1_ Формат БП 2012" xfId="19" xr:uid="{00000000-0005-0000-0000-000004000000}"/>
    <cellStyle name="_x000a_bidires=100_x000d__СТАНЦИИ_2011_БП" xfId="20" xr:uid="{00000000-0005-0000-0000-000005000000}"/>
    <cellStyle name="%" xfId="21" xr:uid="{00000000-0005-0000-0000-000006000000}"/>
    <cellStyle name="%_Inputs" xfId="22" xr:uid="{00000000-0005-0000-0000-000007000000}"/>
    <cellStyle name="%_Inputs (const)" xfId="23" xr:uid="{00000000-0005-0000-0000-000008000000}"/>
    <cellStyle name="%_Inputs Co" xfId="24" xr:uid="{00000000-0005-0000-0000-000009000000}"/>
    <cellStyle name="?_x0001_" xfId="25" xr:uid="{00000000-0005-0000-0000-00000A000000}"/>
    <cellStyle name="?_x0001_ 2" xfId="26" xr:uid="{00000000-0005-0000-0000-00000B000000}"/>
    <cellStyle name="?_x0001_ 2 2" xfId="27" xr:uid="{00000000-0005-0000-0000-00000C000000}"/>
    <cellStyle name="?_x0001_ 2_прил_1_ Формат БП 2012" xfId="28" xr:uid="{00000000-0005-0000-0000-00000D000000}"/>
    <cellStyle name="?_x0001__6.1-топл_расход" xfId="29" xr:uid="{00000000-0005-0000-0000-00000E000000}"/>
    <cellStyle name="?…?ж?Ш?и [0.00]" xfId="30" xr:uid="{00000000-0005-0000-0000-00000F000000}"/>
    <cellStyle name="?W??_‘O’с?р??" xfId="31" xr:uid="{00000000-0005-0000-0000-000010000000}"/>
    <cellStyle name="]_x000d__x000a_Zoomed=1_x000d__x000a_Row=0_x000d__x000a_Column=0_x000d__x000a_Height=0_x000d__x000a_Width=0_x000d__x000a_FontName=FoxFont_x000d__x000a_FontStyle=0_x000d__x000a_FontSize=9_x000d__x000a_PrtFontName=FoxPrin" xfId="32" xr:uid="{00000000-0005-0000-0000-000011000000}"/>
    <cellStyle name="]_x000d__x000a_Zoomed=1_x000d__x000a_Row=0_x000d__x000a_Column=0_x000d__x000a_Height=0_x000d__x000a_Width=0_x000d__x000a_FontName=FoxFont_x000d__x000a_FontStyle=0_x000d__x000a_FontSize=9_x000d__x000a_PrtFontName=FoxPrin 2" xfId="33" xr:uid="{00000000-0005-0000-0000-000012000000}"/>
    <cellStyle name="]_x000d__x000a_Zoomed=1_x000d__x000a_Row=0_x000d__x000a_Column=0_x000d__x000a_Height=0_x000d__x000a_Width=0_x000d__x000a_FontName=FoxFont_x000d__x000a_FontStyle=0_x000d__x000a_FontSize=9_x000d__x000a_PrtFontName=FoxPrin 2 2" xfId="34" xr:uid="{00000000-0005-0000-0000-000013000000}"/>
    <cellStyle name="]_x000d__x000a_Zoomed=1_x000d__x000a_Row=0_x000d__x000a_Column=0_x000d__x000a_Height=0_x000d__x000a_Width=0_x000d__x000a_FontName=FoxFont_x000d__x000a_FontStyle=0_x000d__x000a_FontSize=9_x000d__x000a_PrtFontName=FoxPrin 2_прил_1_ Формат БП 2012" xfId="35" xr:uid="{00000000-0005-0000-0000-000014000000}"/>
    <cellStyle name="]_x000d__x000a_Zoomed=1_x000d__x000a_Row=0_x000d__x000a_Column=0_x000d__x000a_Height=0_x000d__x000a_Width=0_x000d__x000a_FontName=FoxFont_x000d__x000a_FontStyle=0_x000d__x000a_FontSize=9_x000d__x000a_PrtFontName=FoxPrin 3" xfId="36" xr:uid="{00000000-0005-0000-0000-000015000000}"/>
    <cellStyle name="]_x000d__x000a_Zoomed=1_x000d__x000a_Row=0_x000d__x000a_Column=0_x000d__x000a_Height=0_x000d__x000a_Width=0_x000d__x000a_FontName=FoxFont_x000d__x000a_FontStyle=0_x000d__x000a_FontSize=9_x000d__x000a_PrtFontName=FoxPrin_БП_СЗТЭЦ_2011" xfId="37" xr:uid="{00000000-0005-0000-0000-000016000000}"/>
    <cellStyle name="_3 кв 2006 Свод_140706" xfId="38" xr:uid="{00000000-0005-0000-0000-000017000000}"/>
    <cellStyle name="_CurrencySpace_04 Medfenix Company Model1" xfId="39" xr:uid="{00000000-0005-0000-0000-000018000000}"/>
    <cellStyle name="_CurrencySpace_04 Medfenix Company Model1 2" xfId="40" xr:uid="{00000000-0005-0000-0000-000019000000}"/>
    <cellStyle name="_CurrencySpace_04 Medfenix Company Model1 2 2" xfId="41" xr:uid="{00000000-0005-0000-0000-00001A000000}"/>
    <cellStyle name="_Heading" xfId="42" xr:uid="{00000000-0005-0000-0000-00001B000000}"/>
    <cellStyle name="_Model_RAB Мой" xfId="43" xr:uid="{00000000-0005-0000-0000-00001C000000}"/>
    <cellStyle name="_Model_RAB Мой_46EE.2011(v1.0)" xfId="44" xr:uid="{00000000-0005-0000-0000-00001D000000}"/>
    <cellStyle name="_Model_RAB Мой_46EE.2011(v1.2)" xfId="45" xr:uid="{00000000-0005-0000-0000-00001E000000}"/>
    <cellStyle name="_Model_RAB Мой_ARMRAZR" xfId="46" xr:uid="{00000000-0005-0000-0000-00001F000000}"/>
    <cellStyle name="_Model_RAB Мой_BALANCE.WARM.2010.FACT(v1.0)" xfId="47" xr:uid="{00000000-0005-0000-0000-000020000000}"/>
    <cellStyle name="_Model_RAB Мой_BALANCE.WARM.2010.PLAN" xfId="48" xr:uid="{00000000-0005-0000-0000-000021000000}"/>
    <cellStyle name="_Model_RAB Мой_BALANCE.WARM.2011YEAR(v0.7)" xfId="49" xr:uid="{00000000-0005-0000-0000-000022000000}"/>
    <cellStyle name="_Model_RAB Мой_BALANCE.WARM.2011YEAR.NEW.UPDATE.SCHEME" xfId="50" xr:uid="{00000000-0005-0000-0000-000023000000}"/>
    <cellStyle name="_Model_RAB Мой_FORM910.2012(v1.1)" xfId="51" xr:uid="{00000000-0005-0000-0000-000024000000}"/>
    <cellStyle name="_Model_RAB Мой_NADB.JNVLS.APTEKA.2011(v1.3.3)" xfId="52" xr:uid="{00000000-0005-0000-0000-000025000000}"/>
    <cellStyle name="_Model_RAB Мой_NADB.JNVLS.APTEKA.2011(v1.3.4)" xfId="53" xr:uid="{00000000-0005-0000-0000-000026000000}"/>
    <cellStyle name="_Model_RAB Мой_PREDEL.JKH.UTV.2011(v1.0.1)" xfId="54" xr:uid="{00000000-0005-0000-0000-000027000000}"/>
    <cellStyle name="_Model_RAB Мой_PREDEL.JKH.UTV.2011(v1.1)" xfId="55" xr:uid="{00000000-0005-0000-0000-000028000000}"/>
    <cellStyle name="_Model_RAB Мой_UPDATE.46EE.2011.TO.1.1" xfId="56" xr:uid="{00000000-0005-0000-0000-000029000000}"/>
    <cellStyle name="_Model_RAB Мой_UPDATE.BALANCE.WARM.2011YEAR.TO.1.1" xfId="57" xr:uid="{00000000-0005-0000-0000-00002A000000}"/>
    <cellStyle name="_Model_RAB Мой_UPDATE.NADB.JNVLS.APTEKA.2011.TO.1.3.4" xfId="58" xr:uid="{00000000-0005-0000-0000-00002B000000}"/>
    <cellStyle name="_Model_RAB_MRSK_svod" xfId="59" xr:uid="{00000000-0005-0000-0000-00002C000000}"/>
    <cellStyle name="_Model_RAB_MRSK_svod_46EE.2011(v1.0)" xfId="60" xr:uid="{00000000-0005-0000-0000-00002D000000}"/>
    <cellStyle name="_Model_RAB_MRSK_svod_46EE.2011(v1.2)" xfId="61" xr:uid="{00000000-0005-0000-0000-00002E000000}"/>
    <cellStyle name="_Model_RAB_MRSK_svod_ARMRAZR" xfId="62" xr:uid="{00000000-0005-0000-0000-00002F000000}"/>
    <cellStyle name="_Model_RAB_MRSK_svod_BALANCE.WARM.2010.FACT(v1.0)" xfId="63" xr:uid="{00000000-0005-0000-0000-000030000000}"/>
    <cellStyle name="_Model_RAB_MRSK_svod_BALANCE.WARM.2010.PLAN" xfId="64" xr:uid="{00000000-0005-0000-0000-000031000000}"/>
    <cellStyle name="_Model_RAB_MRSK_svod_BALANCE.WARM.2011YEAR(v0.7)" xfId="65" xr:uid="{00000000-0005-0000-0000-000032000000}"/>
    <cellStyle name="_Model_RAB_MRSK_svod_BALANCE.WARM.2011YEAR.NEW.UPDATE.SCHEME" xfId="66" xr:uid="{00000000-0005-0000-0000-000033000000}"/>
    <cellStyle name="_Model_RAB_MRSK_svod_FORM910.2012(v1.1)" xfId="67" xr:uid="{00000000-0005-0000-0000-000034000000}"/>
    <cellStyle name="_Model_RAB_MRSK_svod_NADB.JNVLS.APTEKA.2011(v1.3.3)" xfId="68" xr:uid="{00000000-0005-0000-0000-000035000000}"/>
    <cellStyle name="_Model_RAB_MRSK_svod_NADB.JNVLS.APTEKA.2011(v1.3.4)" xfId="69" xr:uid="{00000000-0005-0000-0000-000036000000}"/>
    <cellStyle name="_Model_RAB_MRSK_svod_PREDEL.JKH.UTV.2011(v1.0.1)" xfId="70" xr:uid="{00000000-0005-0000-0000-000037000000}"/>
    <cellStyle name="_Model_RAB_MRSK_svod_PREDEL.JKH.UTV.2011(v1.1)" xfId="71" xr:uid="{00000000-0005-0000-0000-000038000000}"/>
    <cellStyle name="_Model_RAB_MRSK_svod_UPDATE.46EE.2011.TO.1.1" xfId="72" xr:uid="{00000000-0005-0000-0000-000039000000}"/>
    <cellStyle name="_Model_RAB_MRSK_svod_UPDATE.BALANCE.WARM.2011YEAR.TO.1.1" xfId="73" xr:uid="{00000000-0005-0000-0000-00003A000000}"/>
    <cellStyle name="_Model_RAB_MRSK_svod_UPDATE.NADB.JNVLS.APTEKA.2011.TO.1.3.4" xfId="74" xr:uid="{00000000-0005-0000-0000-00003B000000}"/>
    <cellStyle name="_P&amp;L &amp; Value" xfId="75" xr:uid="{00000000-0005-0000-0000-00003C000000}"/>
    <cellStyle name="_pack_6mes_2006_Интер РАО" xfId="76" xr:uid="{00000000-0005-0000-0000-00003D000000}"/>
    <cellStyle name="_PBC schedule" xfId="77" xr:uid="{00000000-0005-0000-0000-00003E000000}"/>
    <cellStyle name="_Plug" xfId="78" xr:uid="{00000000-0005-0000-0000-00003F000000}"/>
    <cellStyle name="_Plug 2" xfId="79" xr:uid="{00000000-0005-0000-0000-000040000000}"/>
    <cellStyle name="_Plug_6.1-топл_расход" xfId="80" xr:uid="{00000000-0005-0000-0000-000041000000}"/>
    <cellStyle name="_Plug_6.2-топливо_приобр" xfId="81" xr:uid="{00000000-0005-0000-0000-000042000000}"/>
    <cellStyle name="_Plug_6.3-топливо_зап" xfId="82" xr:uid="{00000000-0005-0000-0000-000043000000}"/>
    <cellStyle name="_Plug_Бизнес-план ИНТЕР РАО ЕЭС" xfId="83" xr:uid="{00000000-0005-0000-0000-000044000000}"/>
    <cellStyle name="_Plug_БП_СЗТЭЦ_2011" xfId="84" xr:uid="{00000000-0005-0000-0000-000045000000}"/>
    <cellStyle name="_Plug_БП_СТЭС_2011" xfId="85" xr:uid="{00000000-0005-0000-0000-000046000000}"/>
    <cellStyle name="_Plug_генерация_форматы_ССП_2010-2014_конс" xfId="86" xr:uid="{00000000-0005-0000-0000-000047000000}"/>
    <cellStyle name="_Plug_Инвестиции" xfId="87" xr:uid="{00000000-0005-0000-0000-000048000000}"/>
    <cellStyle name="_Plug_Инвестиции 20.02.10" xfId="88" xr:uid="{00000000-0005-0000-0000-000049000000}"/>
    <cellStyle name="_Plug_Копия Бизнес - план на 2009 СЗ на 11 01 09" xfId="89" xr:uid="{00000000-0005-0000-0000-00004A000000}"/>
    <cellStyle name="_Plug_Копия Бизнес - план на 2009 СЗ на 11 01 09_6.1-топл_расход" xfId="90" xr:uid="{00000000-0005-0000-0000-00004B000000}"/>
    <cellStyle name="_Plug_Копия Бизнес - план на 2009 СЗ на 11 01 09_6.2-топливо_приобр" xfId="91" xr:uid="{00000000-0005-0000-0000-00004C000000}"/>
    <cellStyle name="_Plug_Копия Бизнес - план на 2009 СЗ на 11 01 09_6.3-топливо_зап" xfId="92" xr:uid="{00000000-0005-0000-0000-00004D000000}"/>
    <cellStyle name="_Plug_Макет форм_Mtkvari_КПЭ" xfId="93" xr:uid="{00000000-0005-0000-0000-00004E000000}"/>
    <cellStyle name="_Plug_Ожидаемые ИПГУ" xfId="94" xr:uid="{00000000-0005-0000-0000-00004F000000}"/>
    <cellStyle name="_Plug_Ожидаемые ИПГУ_6.1-топл_расход" xfId="95" xr:uid="{00000000-0005-0000-0000-000050000000}"/>
    <cellStyle name="_Plug_Ожидаемые ИПГУ_6.2-топливо_приобр" xfId="96" xr:uid="{00000000-0005-0000-0000-000051000000}"/>
    <cellStyle name="_Plug_Ожидаемые ИПГУ_6.3-топливо_зап" xfId="97" xr:uid="{00000000-0005-0000-0000-000052000000}"/>
    <cellStyle name="_Plug_ОС справочник" xfId="98" xr:uid="{00000000-0005-0000-0000-000053000000}"/>
    <cellStyle name="_Plug_отчет БП 1кв.09 ИвПГУ" xfId="99" xr:uid="{00000000-0005-0000-0000-000054000000}"/>
    <cellStyle name="_Plug_отчет БП 1кв.09 ИвПГУ_6.1-топл_расход" xfId="100" xr:uid="{00000000-0005-0000-0000-000055000000}"/>
    <cellStyle name="_Plug_отчет БП 1кв.09 ИвПГУ_6.2-топливо_приобр" xfId="101" xr:uid="{00000000-0005-0000-0000-000056000000}"/>
    <cellStyle name="_Plug_отчет БП 1кв.09 ИвПГУ_6.3-топливо_зап" xfId="102" xr:uid="{00000000-0005-0000-0000-000057000000}"/>
    <cellStyle name="_Plug_РБП" xfId="103" xr:uid="{00000000-0005-0000-0000-000058000000}"/>
    <cellStyle name="_Plug_рынок" xfId="104" xr:uid="{00000000-0005-0000-0000-000059000000}"/>
    <cellStyle name="_Plug_рынок_6.1-топл_расход" xfId="105" xr:uid="{00000000-0005-0000-0000-00005A000000}"/>
    <cellStyle name="_Plug_рынок_6.2-топливо_приобр" xfId="106" xr:uid="{00000000-0005-0000-0000-00005B000000}"/>
    <cellStyle name="_Plug_рынок_6.3-топливо_зап" xfId="107" xr:uid="{00000000-0005-0000-0000-00005C000000}"/>
    <cellStyle name="_Plug_СЗТЭЦ_БП_2009_финал" xfId="108" xr:uid="{00000000-0005-0000-0000-00005D000000}"/>
    <cellStyle name="_Plug_СТАНЦИИ_2011_БП" xfId="109" xr:uid="{00000000-0005-0000-0000-00005E000000}"/>
    <cellStyle name="_Plug_Формат БП  ИНТЕР РАО ЕЭС+ССЭП+отчет БП_2 вар" xfId="110" xr:uid="{00000000-0005-0000-0000-00005F000000}"/>
    <cellStyle name="_Plug_ЦК Орел" xfId="111" xr:uid="{00000000-0005-0000-0000-000060000000}"/>
    <cellStyle name="_RP-2000" xfId="112" xr:uid="{00000000-0005-0000-0000-000061000000}"/>
    <cellStyle name="_SUEK PBC (15)" xfId="113" xr:uid="{00000000-0005-0000-0000-000062000000}"/>
    <cellStyle name="_SZNP - Eqiuty Roll" xfId="114" xr:uid="{00000000-0005-0000-0000-000063000000}"/>
    <cellStyle name="_SZNP - rasshifrovki-002000-333" xfId="115" xr:uid="{00000000-0005-0000-0000-000064000000}"/>
    <cellStyle name="_SZNP - TRS-092000" xfId="116" xr:uid="{00000000-0005-0000-0000-000065000000}"/>
    <cellStyle name="_TableHead" xfId="117" xr:uid="{00000000-0005-0000-0000-000066000000}"/>
    <cellStyle name="_TableHead_6.1-топл_расход" xfId="118" xr:uid="{00000000-0005-0000-0000-000067000000}"/>
    <cellStyle name="_TableHead_6.2-топливо_приобр" xfId="119" xr:uid="{00000000-0005-0000-0000-000068000000}"/>
    <cellStyle name="_TableHead_6.3-топливо_зап" xfId="120" xr:uid="{00000000-0005-0000-0000-000069000000}"/>
    <cellStyle name="_TableHead_Инвестиции" xfId="121" xr:uid="{00000000-0005-0000-0000-00006A000000}"/>
    <cellStyle name="_TableHead_Инвестиции 20.02.10" xfId="122" xr:uid="{00000000-0005-0000-0000-00006B000000}"/>
    <cellStyle name="_TableHead_Макет форм_Mtkvari_КПЭ" xfId="123" xr:uid="{00000000-0005-0000-0000-00006C000000}"/>
    <cellStyle name="_TableHead_ОС справочник" xfId="124" xr:uid="{00000000-0005-0000-0000-00006D000000}"/>
    <cellStyle name="_TableHead_РБП" xfId="125" xr:uid="{00000000-0005-0000-0000-00006E000000}"/>
    <cellStyle name="_TableRowHead" xfId="126" xr:uid="{00000000-0005-0000-0000-00006F000000}"/>
    <cellStyle name="_TableSuperHead" xfId="127" xr:uid="{00000000-0005-0000-0000-000070000000}"/>
    <cellStyle name="_Альбом отчетов Reports" xfId="128" xr:uid="{00000000-0005-0000-0000-000071000000}"/>
    <cellStyle name="_ахр_2006_проверка20060904" xfId="129" xr:uid="{00000000-0005-0000-0000-000072000000}"/>
    <cellStyle name="_БДР _ 2006_28 ноя" xfId="130" xr:uid="{00000000-0005-0000-0000-000073000000}"/>
    <cellStyle name="_бдр_бюджетный пакет_r_2" xfId="131" xr:uid="{00000000-0005-0000-0000-000074000000}"/>
    <cellStyle name="_Бюджет 2006_группа_защита_3" xfId="132" xr:uid="{00000000-0005-0000-0000-000075000000}"/>
    <cellStyle name="_Бюджет 2006_утвержденный" xfId="133" xr:uid="{00000000-0005-0000-0000-000076000000}"/>
    <cellStyle name="_Бюджет КВ_2006_13 03 2006" xfId="134" xr:uid="{00000000-0005-0000-0000-000077000000}"/>
    <cellStyle name="_Бюджет КВ_2006_17 03 2006_2 (2)" xfId="135" xr:uid="{00000000-0005-0000-0000-000078000000}"/>
    <cellStyle name="_Бюджет КВ_2006_II кв" xfId="136" xr:uid="{00000000-0005-0000-0000-000079000000}"/>
    <cellStyle name="_Бюджет КВ_пл 3 кв_13 07 06" xfId="137" xr:uid="{00000000-0005-0000-0000-00007A000000}"/>
    <cellStyle name="_Бюджет на 2006 г 21 11 05 (2)" xfId="138" xr:uid="{00000000-0005-0000-0000-00007B000000}"/>
    <cellStyle name="_Бюджет на 2006 г.14.11.05" xfId="139" xr:uid="{00000000-0005-0000-0000-00007C000000}"/>
    <cellStyle name="_ВО ОП ТЭС-ОТ- 2007" xfId="140" xr:uid="{00000000-0005-0000-0000-00007D000000}"/>
    <cellStyle name="_ВФ ОАО ТЭС-ОТ- 2009" xfId="141" xr:uid="{00000000-0005-0000-0000-00007E000000}"/>
    <cellStyle name="_выручка по присоединениям2" xfId="142" xr:uid="{00000000-0005-0000-0000-00007F000000}"/>
    <cellStyle name="_Динамика 1-2006 230506" xfId="143" xr:uid="{00000000-0005-0000-0000-000080000000}"/>
    <cellStyle name="_Договор аренды ЯЭ с разбивкой" xfId="144" xr:uid="{00000000-0005-0000-0000-000081000000}"/>
    <cellStyle name="_Инвестиции 20.02.10" xfId="145" xr:uid="{00000000-0005-0000-0000-000082000000}"/>
    <cellStyle name="_Исходные данные для модели" xfId="146" xr:uid="{00000000-0005-0000-0000-000083000000}"/>
    <cellStyle name="_Капвложения 2006" xfId="147" xr:uid="{00000000-0005-0000-0000-000084000000}"/>
    <cellStyle name="_Книга2 (22)" xfId="148" xr:uid="{00000000-0005-0000-0000-000085000000}"/>
    <cellStyle name="_Копия Дополнение к PBC+ (version 1)" xfId="149" xr:uid="{00000000-0005-0000-0000-000086000000}"/>
    <cellStyle name="_Копия Теласи" xfId="150" xr:uid="{00000000-0005-0000-0000-000087000000}"/>
    <cellStyle name="_Копия Теласи 2" xfId="151" xr:uid="{00000000-0005-0000-0000-000088000000}"/>
    <cellStyle name="_Копия Теласи 2 2" xfId="152" xr:uid="{00000000-0005-0000-0000-000089000000}"/>
    <cellStyle name="_Копия Теласи 2_прил_1_ Формат БП 2012" xfId="153" xr:uid="{00000000-0005-0000-0000-00008A000000}"/>
    <cellStyle name="_Копия Теласи_11-Прибыль" xfId="154" xr:uid="{00000000-0005-0000-0000-00008B000000}"/>
    <cellStyle name="_Копия Теласи_генерация_форматы_ССП_2010-2014_конс" xfId="155" xr:uid="{00000000-0005-0000-0000-00008C000000}"/>
    <cellStyle name="_Копия Теласи_генерация_форматы_ССП_2010-2014_конс 2" xfId="156" xr:uid="{00000000-0005-0000-0000-00008D000000}"/>
    <cellStyle name="_Копия Теласи_генерация_форматы_ССП_2010-2014_конс_прил_1_ Формат БП 2012" xfId="157" xr:uid="{00000000-0005-0000-0000-00008E000000}"/>
    <cellStyle name="_Копия Теласи_Для отчета КТЭЦ_2010_БП" xfId="158" xr:uid="{00000000-0005-0000-0000-00008F000000}"/>
    <cellStyle name="_Копия Теласи_Инвестиции" xfId="159" xr:uid="{00000000-0005-0000-0000-000090000000}"/>
    <cellStyle name="_Копия Теласи_Копия Бизнес - план на 2009 СЗ на 11 01 09" xfId="160" xr:uid="{00000000-0005-0000-0000-000091000000}"/>
    <cellStyle name="_Копия Теласи_Копия Бизнес - план на 2009 СЗ на 11 01 09_Для отчета КТЭЦ_2010_БП" xfId="161" xr:uid="{00000000-0005-0000-0000-000092000000}"/>
    <cellStyle name="_Копия Теласи_Копия Бизнес - план на 2009 СЗ на 11 01 09_КТЭЦ_2010_БП" xfId="162" xr:uid="{00000000-0005-0000-0000-000093000000}"/>
    <cellStyle name="_Копия Теласи_Копия Бизнес - план на 2009 СЗ на 11 01 09_КТЭЦ_2010_БП_БП_СЗТЭЦ_2011" xfId="163" xr:uid="{00000000-0005-0000-0000-000094000000}"/>
    <cellStyle name="_Копия Теласи_Копия Бизнес - план на 2009 СЗ на 11 01 09_КТЭЦ_2010_БП_Для отправки ИПГУ 2011 год" xfId="164" xr:uid="{00000000-0005-0000-0000-000095000000}"/>
    <cellStyle name="_Копия Теласи_Копия Бизнес - план на 2009 СЗ на 11 01 09_КТЭЦ_2010_БП_Для отправки СЗ-ТЭЦ 2011 год" xfId="165" xr:uid="{00000000-0005-0000-0000-000096000000}"/>
    <cellStyle name="_Копия Теласи_Копия Бизнес - план на 2009 СЗ на 11 01 09_СЗТЭЦ 1полуг09 24.07.09" xfId="166" xr:uid="{00000000-0005-0000-0000-000097000000}"/>
    <cellStyle name="_Копия Теласи_Копия Бизнес - план на 2009 СЗ на 11 01 09_ФОРМАТ_БП" xfId="167" xr:uid="{00000000-0005-0000-0000-000098000000}"/>
    <cellStyle name="_Копия Теласи_Копия Бизнес - план на 2009 СЗ на 11 01 09_ФОРМАТ_БП_6.1-топл_расход" xfId="168" xr:uid="{00000000-0005-0000-0000-000099000000}"/>
    <cellStyle name="_Копия Теласи_Копия Бизнес - план на 2009 СЗ на 11 01 09_ФОРМАТ_БП_6.1-топл_расход 2" xfId="169" xr:uid="{00000000-0005-0000-0000-00009A000000}"/>
    <cellStyle name="_Копия Теласи_Копия Бизнес - план на 2009 СЗ на 11 01 09_ФОРМАТ_БП_6.1-топл_расход_прил_1_ Формат БП 2012" xfId="170" xr:uid="{00000000-0005-0000-0000-00009B000000}"/>
    <cellStyle name="_Копия Теласи_Копия Бизнес - план на 2009 СЗ на 11 01 09_ФОРМАТ_БП_6.2-топливо_приобр" xfId="171" xr:uid="{00000000-0005-0000-0000-00009C000000}"/>
    <cellStyle name="_Копия Теласи_Копия Бизнес - план на 2009 СЗ на 11 01 09_ФОРМАТ_БП_6.2-топливо_приобр 2" xfId="172" xr:uid="{00000000-0005-0000-0000-00009D000000}"/>
    <cellStyle name="_Копия Теласи_Копия Бизнес - план на 2009 СЗ на 11 01 09_ФОРМАТ_БП_6.2-топливо_приобр_прил_1_ Формат БП 2012" xfId="173" xr:uid="{00000000-0005-0000-0000-00009E000000}"/>
    <cellStyle name="_Копия Теласи_Копия Бизнес - план на 2009 СЗ на 11 01 09_ФОРМАТ_БП_6.3-топливо_зап" xfId="174" xr:uid="{00000000-0005-0000-0000-00009F000000}"/>
    <cellStyle name="_Копия Теласи_Копия Бизнес - план на 2009 СЗ на 11 01 09_ФОРМАТ_БП_6.3-топливо_зап 2" xfId="175" xr:uid="{00000000-0005-0000-0000-0000A0000000}"/>
    <cellStyle name="_Копия Теласи_Копия Бизнес - план на 2009 СЗ на 11 01 09_ФОРМАТ_БП_6.3-топливо_зап_прил_1_ Формат БП 2012" xfId="176" xr:uid="{00000000-0005-0000-0000-0000A1000000}"/>
    <cellStyle name="_Копия Теласи_Копия Бизнес - план на 2009 СЗ на 11 01 09_ФОРМАТ_БП_БП 2011_Филиал_печать" xfId="177" xr:uid="{00000000-0005-0000-0000-0000A2000000}"/>
    <cellStyle name="_Копия Теласи_Копия Бизнес - план на 2009 СЗ на 11 01 09_ФОРМАТ_БП_БП_СЗТЭЦ_2011" xfId="178" xr:uid="{00000000-0005-0000-0000-0000A3000000}"/>
    <cellStyle name="_Копия Теласи_Копия Бизнес - план на 2009 СЗ на 11 01 09_ФОРМАТ_БП_Для отправки ИПГУ 2011 год" xfId="179" xr:uid="{00000000-0005-0000-0000-0000A4000000}"/>
    <cellStyle name="_Копия Теласи_Копия Бизнес - план на 2009 СЗ на 11 01 09_ФОРМАТ_БП_Для отправки СЗ-ТЭЦ 2011 год" xfId="180" xr:uid="{00000000-0005-0000-0000-0000A5000000}"/>
    <cellStyle name="_Копия Теласи_Копия МЭКС" xfId="181" xr:uid="{00000000-0005-0000-0000-0000A6000000}"/>
    <cellStyle name="_Копия Теласи_Копия МЭКС 2" xfId="182" xr:uid="{00000000-0005-0000-0000-0000A7000000}"/>
    <cellStyle name="_Копия Теласи_Копия МЭКС_прил_1_ Формат БП 2012" xfId="183" xr:uid="{00000000-0005-0000-0000-0000A8000000}"/>
    <cellStyle name="_Копия Теласи_Копия СЗТЭЦ_БП_2009_1 квартал (Акулов - добавлен лист ОТС)" xfId="184" xr:uid="{00000000-0005-0000-0000-0000A9000000}"/>
    <cellStyle name="_Копия Теласи_КТЭЦ_2010_БП" xfId="185" xr:uid="{00000000-0005-0000-0000-0000AA000000}"/>
    <cellStyle name="_Копия Теласи_КТЭЦ_2010_БП_БП_СЗТЭЦ_2011" xfId="186" xr:uid="{00000000-0005-0000-0000-0000AB000000}"/>
    <cellStyle name="_Копия Теласи_КТЭЦ_2010_БП_Для отправки ИПГУ 2011 год" xfId="187" xr:uid="{00000000-0005-0000-0000-0000AC000000}"/>
    <cellStyle name="_Копия Теласи_КТЭЦ_2010_БП_Для отправки СЗ-ТЭЦ 2011 год" xfId="188" xr:uid="{00000000-0005-0000-0000-0000AD000000}"/>
    <cellStyle name="_Копия Теласи_ОС справочник" xfId="189" xr:uid="{00000000-0005-0000-0000-0000AE000000}"/>
    <cellStyle name="_Копия Теласи_отчет БП 1кв.09 ИвПГУ" xfId="190" xr:uid="{00000000-0005-0000-0000-0000AF000000}"/>
    <cellStyle name="_Копия Теласи_ОХЗ_скорр_2009" xfId="191" xr:uid="{00000000-0005-0000-0000-0000B0000000}"/>
    <cellStyle name="_Копия Теласи_РБП" xfId="192" xr:uid="{00000000-0005-0000-0000-0000B1000000}"/>
    <cellStyle name="_Копия Теласи_РБП 2" xfId="193" xr:uid="{00000000-0005-0000-0000-0000B2000000}"/>
    <cellStyle name="_Копия Теласи_РБП_прил_1_ Формат БП 2012" xfId="194" xr:uid="{00000000-0005-0000-0000-0000B3000000}"/>
    <cellStyle name="_Копия Теласи_рынок" xfId="195" xr:uid="{00000000-0005-0000-0000-0000B4000000}"/>
    <cellStyle name="_Копия Теласи_Свод по займам ДЗО" xfId="196" xr:uid="{00000000-0005-0000-0000-0000B5000000}"/>
    <cellStyle name="_Копия Теласи_Свод по займам ДЗО_ДДС, Баланс 2009" xfId="197" xr:uid="{00000000-0005-0000-0000-0000B6000000}"/>
    <cellStyle name="_Копия Теласи_СЗТЭЦ 1полуг09 24.07.09" xfId="198" xr:uid="{00000000-0005-0000-0000-0000B7000000}"/>
    <cellStyle name="_Копия Теласи_СЗТЭЦ_БП_2009_финал" xfId="199" xr:uid="{00000000-0005-0000-0000-0000B8000000}"/>
    <cellStyle name="_Копия Теласи_СЗТЭЦ_БП_2009_финал 2" xfId="200" xr:uid="{00000000-0005-0000-0000-0000B9000000}"/>
    <cellStyle name="_Копия Теласи_СЗТЭЦ_БП_2009_финал_прил_1_ Формат БП 2012" xfId="201" xr:uid="{00000000-0005-0000-0000-0000BA000000}"/>
    <cellStyle name="_Копия Теласи_СТАНЦИИ_2011_БП" xfId="202" xr:uid="{00000000-0005-0000-0000-0000BB000000}"/>
    <cellStyle name="_Копия Теласи_Формат ЦК" xfId="203" xr:uid="{00000000-0005-0000-0000-0000BC000000}"/>
    <cellStyle name="_Копия Теласи_Формат ЦК_ДДС, Баланс 2009" xfId="204" xr:uid="{00000000-0005-0000-0000-0000BD000000}"/>
    <cellStyle name="_Копия Теласи_ФОРМАТ_БП" xfId="205" xr:uid="{00000000-0005-0000-0000-0000BE000000}"/>
    <cellStyle name="_Копия Теласи_ФОРМАТ_БП_6.1-топл_расход" xfId="206" xr:uid="{00000000-0005-0000-0000-0000BF000000}"/>
    <cellStyle name="_Копия Теласи_ФОРМАТ_БП_6.1-топл_расход 2" xfId="207" xr:uid="{00000000-0005-0000-0000-0000C0000000}"/>
    <cellStyle name="_Копия Теласи_ФОРМАТ_БП_6.1-топл_расход_прил_1_ Формат БП 2012" xfId="208" xr:uid="{00000000-0005-0000-0000-0000C1000000}"/>
    <cellStyle name="_Копия Теласи_ФОРМАТ_БП_6.2-топливо_приобр" xfId="209" xr:uid="{00000000-0005-0000-0000-0000C2000000}"/>
    <cellStyle name="_Копия Теласи_ФОРМАТ_БП_6.2-топливо_приобр 2" xfId="210" xr:uid="{00000000-0005-0000-0000-0000C3000000}"/>
    <cellStyle name="_Копия Теласи_ФОРМАТ_БП_6.2-топливо_приобр_прил_1_ Формат БП 2012" xfId="211" xr:uid="{00000000-0005-0000-0000-0000C4000000}"/>
    <cellStyle name="_Копия Теласи_ФОРМАТ_БП_6.3-топливо_зап" xfId="212" xr:uid="{00000000-0005-0000-0000-0000C5000000}"/>
    <cellStyle name="_Копия Теласи_ФОРМАТ_БП_6.3-топливо_зап 2" xfId="213" xr:uid="{00000000-0005-0000-0000-0000C6000000}"/>
    <cellStyle name="_Копия Теласи_ФОРМАТ_БП_6.3-топливо_зап_прил_1_ Формат БП 2012" xfId="214" xr:uid="{00000000-0005-0000-0000-0000C7000000}"/>
    <cellStyle name="_Копия Теласи_ФОРМАТ_БП_БП 2011_Филиал_печать" xfId="215" xr:uid="{00000000-0005-0000-0000-0000C8000000}"/>
    <cellStyle name="_Копия Теласи_ФОРМАТ_БП_БП_СЗТЭЦ_2011" xfId="216" xr:uid="{00000000-0005-0000-0000-0000C9000000}"/>
    <cellStyle name="_Копия Теласи_ФОРМАТ_БП_Для отправки ИПГУ 2011 год" xfId="217" xr:uid="{00000000-0005-0000-0000-0000CA000000}"/>
    <cellStyle name="_Копия Теласи_ФОРМАТ_БП_Для отправки СЗ-ТЭЦ 2011 год" xfId="218" xr:uid="{00000000-0005-0000-0000-0000CB000000}"/>
    <cellStyle name="_Макет форм - Инвестиции" xfId="219" xr:uid="{00000000-0005-0000-0000-0000CC000000}"/>
    <cellStyle name="_Макет форм_25" xfId="220" xr:uid="{00000000-0005-0000-0000-0000CD000000}"/>
    <cellStyle name="_МОДЕЛЬ_1 (2)" xfId="221" xr:uid="{00000000-0005-0000-0000-0000CE000000}"/>
    <cellStyle name="_МОДЕЛЬ_1 (2)_46EE.2011(v1.0)" xfId="222" xr:uid="{00000000-0005-0000-0000-0000CF000000}"/>
    <cellStyle name="_МОДЕЛЬ_1 (2)_46EE.2011(v1.2)" xfId="223" xr:uid="{00000000-0005-0000-0000-0000D0000000}"/>
    <cellStyle name="_МОДЕЛЬ_1 (2)_ARMRAZR" xfId="224" xr:uid="{00000000-0005-0000-0000-0000D1000000}"/>
    <cellStyle name="_МОДЕЛЬ_1 (2)_BALANCE.WARM.2010.FACT(v1.0)" xfId="225" xr:uid="{00000000-0005-0000-0000-0000D2000000}"/>
    <cellStyle name="_МОДЕЛЬ_1 (2)_BALANCE.WARM.2010.PLAN" xfId="226" xr:uid="{00000000-0005-0000-0000-0000D3000000}"/>
    <cellStyle name="_МОДЕЛЬ_1 (2)_BALANCE.WARM.2011YEAR(v0.7)" xfId="227" xr:uid="{00000000-0005-0000-0000-0000D4000000}"/>
    <cellStyle name="_МОДЕЛЬ_1 (2)_BALANCE.WARM.2011YEAR.NEW.UPDATE.SCHEME" xfId="228" xr:uid="{00000000-0005-0000-0000-0000D5000000}"/>
    <cellStyle name="_МОДЕЛЬ_1 (2)_FORM910.2012(v1.1)" xfId="229" xr:uid="{00000000-0005-0000-0000-0000D6000000}"/>
    <cellStyle name="_МОДЕЛЬ_1 (2)_NADB.JNVLS.APTEKA.2011(v1.3.3)" xfId="230" xr:uid="{00000000-0005-0000-0000-0000D7000000}"/>
    <cellStyle name="_МОДЕЛЬ_1 (2)_NADB.JNVLS.APTEKA.2011(v1.3.4)" xfId="231" xr:uid="{00000000-0005-0000-0000-0000D8000000}"/>
    <cellStyle name="_МОДЕЛЬ_1 (2)_PREDEL.JKH.UTV.2011(v1.0.1)" xfId="232" xr:uid="{00000000-0005-0000-0000-0000D9000000}"/>
    <cellStyle name="_МОДЕЛЬ_1 (2)_PREDEL.JKH.UTV.2011(v1.1)" xfId="233" xr:uid="{00000000-0005-0000-0000-0000DA000000}"/>
    <cellStyle name="_МОДЕЛЬ_1 (2)_UPDATE.46EE.2011.TO.1.1" xfId="234" xr:uid="{00000000-0005-0000-0000-0000DB000000}"/>
    <cellStyle name="_МОДЕЛЬ_1 (2)_UPDATE.BALANCE.WARM.2011YEAR.TO.1.1" xfId="235" xr:uid="{00000000-0005-0000-0000-0000DC000000}"/>
    <cellStyle name="_МОДЕЛЬ_1 (2)_UPDATE.NADB.JNVLS.APTEKA.2011.TO.1.3.4" xfId="236" xr:uid="{00000000-0005-0000-0000-0000DD000000}"/>
    <cellStyle name="_НВВ 2009 постатейно свод по филиалам_09_02_09" xfId="237" xr:uid="{00000000-0005-0000-0000-0000DE000000}"/>
    <cellStyle name="_НВВ 2009 постатейно свод по филиалам_для Валентина" xfId="238" xr:uid="{00000000-0005-0000-0000-0000DF000000}"/>
    <cellStyle name="_Омск" xfId="239" xr:uid="{00000000-0005-0000-0000-0000E0000000}"/>
    <cellStyle name="_ОС справочник" xfId="240" xr:uid="{00000000-0005-0000-0000-0000E1000000}"/>
    <cellStyle name="_ОТ ИД 2009" xfId="241" xr:uid="{00000000-0005-0000-0000-0000E2000000}"/>
    <cellStyle name="_Отчеты БДДС_" xfId="242" xr:uid="{00000000-0005-0000-0000-0000E3000000}"/>
    <cellStyle name="_Первоочередное оборудование 2006 утверждено" xfId="243" xr:uid="{00000000-0005-0000-0000-0000E4000000}"/>
    <cellStyle name="_Перечень форм" xfId="244" xr:uid="{00000000-0005-0000-0000-0000E5000000}"/>
    <cellStyle name="_пр 5 тариф RAB" xfId="245" xr:uid="{00000000-0005-0000-0000-0000E6000000}"/>
    <cellStyle name="_пр 5 тариф RAB_46EE.2011(v1.0)" xfId="246" xr:uid="{00000000-0005-0000-0000-0000E7000000}"/>
    <cellStyle name="_пр 5 тариф RAB_46EE.2011(v1.2)" xfId="247" xr:uid="{00000000-0005-0000-0000-0000E8000000}"/>
    <cellStyle name="_пр 5 тариф RAB_ARMRAZR" xfId="248" xr:uid="{00000000-0005-0000-0000-0000E9000000}"/>
    <cellStyle name="_пр 5 тариф RAB_BALANCE.WARM.2010.FACT(v1.0)" xfId="249" xr:uid="{00000000-0005-0000-0000-0000EA000000}"/>
    <cellStyle name="_пр 5 тариф RAB_BALANCE.WARM.2010.PLAN" xfId="250" xr:uid="{00000000-0005-0000-0000-0000EB000000}"/>
    <cellStyle name="_пр 5 тариф RAB_BALANCE.WARM.2011YEAR(v0.7)" xfId="251" xr:uid="{00000000-0005-0000-0000-0000EC000000}"/>
    <cellStyle name="_пр 5 тариф RAB_BALANCE.WARM.2011YEAR.NEW.UPDATE.SCHEME" xfId="252" xr:uid="{00000000-0005-0000-0000-0000ED000000}"/>
    <cellStyle name="_пр 5 тариф RAB_FORM910.2012(v1.1)" xfId="253" xr:uid="{00000000-0005-0000-0000-0000EE000000}"/>
    <cellStyle name="_пр 5 тариф RAB_NADB.JNVLS.APTEKA.2011(v1.3.3)" xfId="254" xr:uid="{00000000-0005-0000-0000-0000EF000000}"/>
    <cellStyle name="_пр 5 тариф RAB_NADB.JNVLS.APTEKA.2011(v1.3.4)" xfId="255" xr:uid="{00000000-0005-0000-0000-0000F0000000}"/>
    <cellStyle name="_пр 5 тариф RAB_PREDEL.JKH.UTV.2011(v1.0.1)" xfId="256" xr:uid="{00000000-0005-0000-0000-0000F1000000}"/>
    <cellStyle name="_пр 5 тариф RAB_PREDEL.JKH.UTV.2011(v1.1)" xfId="257" xr:uid="{00000000-0005-0000-0000-0000F2000000}"/>
    <cellStyle name="_пр 5 тариф RAB_UPDATE.46EE.2011.TO.1.1" xfId="258" xr:uid="{00000000-0005-0000-0000-0000F3000000}"/>
    <cellStyle name="_пр 5 тариф RAB_UPDATE.BALANCE.WARM.2011YEAR.TO.1.1" xfId="259" xr:uid="{00000000-0005-0000-0000-0000F4000000}"/>
    <cellStyle name="_пр 5 тариф RAB_UPDATE.NADB.JNVLS.APTEKA.2011.TO.1.3.4" xfId="260" xr:uid="{00000000-0005-0000-0000-0000F5000000}"/>
    <cellStyle name="_Предожение _ДБП_2009 г ( согласованные БП)  (2)" xfId="261" xr:uid="{00000000-0005-0000-0000-0000F6000000}"/>
    <cellStyle name="_Приложение 1 Формат БП ДЗО" xfId="262" xr:uid="{00000000-0005-0000-0000-0000F7000000}"/>
    <cellStyle name="_Приложение МТС-3-КС" xfId="263" xr:uid="{00000000-0005-0000-0000-0000F8000000}"/>
    <cellStyle name="_Приложение-МТС--2-1" xfId="264" xr:uid="{00000000-0005-0000-0000-0000F9000000}"/>
    <cellStyle name="_Рабочие таблицы для отчетности по МСФО" xfId="265" xr:uid="{00000000-0005-0000-0000-0000FA000000}"/>
    <cellStyle name="_Расчет RAB_22072008" xfId="266" xr:uid="{00000000-0005-0000-0000-0000FB000000}"/>
    <cellStyle name="_Расчет RAB_22072008_46EE.2011(v1.0)" xfId="267" xr:uid="{00000000-0005-0000-0000-0000FC000000}"/>
    <cellStyle name="_Расчет RAB_22072008_46EE.2011(v1.2)" xfId="268" xr:uid="{00000000-0005-0000-0000-0000FD000000}"/>
    <cellStyle name="_Расчет RAB_22072008_ARMRAZR" xfId="269" xr:uid="{00000000-0005-0000-0000-0000FE000000}"/>
    <cellStyle name="_Расчет RAB_22072008_BALANCE.WARM.2010.FACT(v1.0)" xfId="270" xr:uid="{00000000-0005-0000-0000-0000FF000000}"/>
    <cellStyle name="_Расчет RAB_22072008_BALANCE.WARM.2010.PLAN" xfId="271" xr:uid="{00000000-0005-0000-0000-000000010000}"/>
    <cellStyle name="_Расчет RAB_22072008_BALANCE.WARM.2011YEAR(v0.7)" xfId="272" xr:uid="{00000000-0005-0000-0000-000001010000}"/>
    <cellStyle name="_Расчет RAB_22072008_BALANCE.WARM.2011YEAR.NEW.UPDATE.SCHEME" xfId="273" xr:uid="{00000000-0005-0000-0000-000002010000}"/>
    <cellStyle name="_Расчет RAB_22072008_FORM910.2012(v1.1)" xfId="274" xr:uid="{00000000-0005-0000-0000-000003010000}"/>
    <cellStyle name="_Расчет RAB_22072008_NADB.JNVLS.APTEKA.2011(v1.3.3)" xfId="275" xr:uid="{00000000-0005-0000-0000-000004010000}"/>
    <cellStyle name="_Расчет RAB_22072008_NADB.JNVLS.APTEKA.2011(v1.3.4)" xfId="276" xr:uid="{00000000-0005-0000-0000-000005010000}"/>
    <cellStyle name="_Расчет RAB_22072008_PREDEL.JKH.UTV.2011(v1.0.1)" xfId="277" xr:uid="{00000000-0005-0000-0000-000006010000}"/>
    <cellStyle name="_Расчет RAB_22072008_PREDEL.JKH.UTV.2011(v1.1)" xfId="278" xr:uid="{00000000-0005-0000-0000-000007010000}"/>
    <cellStyle name="_Расчет RAB_22072008_UPDATE.46EE.2011.TO.1.1" xfId="279" xr:uid="{00000000-0005-0000-0000-000008010000}"/>
    <cellStyle name="_Расчет RAB_22072008_UPDATE.BALANCE.WARM.2011YEAR.TO.1.1" xfId="280" xr:uid="{00000000-0005-0000-0000-000009010000}"/>
    <cellStyle name="_Расчет RAB_22072008_UPDATE.NADB.JNVLS.APTEKA.2011.TO.1.3.4" xfId="281" xr:uid="{00000000-0005-0000-0000-00000A010000}"/>
    <cellStyle name="_Расчет RAB_Лен и МОЭСК_с 2010 года_14.04.2009_со сглаж_version 3.0_без ФСК" xfId="282" xr:uid="{00000000-0005-0000-0000-00000B010000}"/>
    <cellStyle name="_Расчет RAB_Лен и МОЭСК_с 2010 года_14.04.2009_со сглаж_version 3.0_без ФСК_46EE.2011(v1.0)" xfId="283" xr:uid="{00000000-0005-0000-0000-00000C010000}"/>
    <cellStyle name="_Расчет RAB_Лен и МОЭСК_с 2010 года_14.04.2009_со сглаж_version 3.0_без ФСК_46EE.2011(v1.2)" xfId="284" xr:uid="{00000000-0005-0000-0000-00000D010000}"/>
    <cellStyle name="_Расчет RAB_Лен и МОЭСК_с 2010 года_14.04.2009_со сглаж_version 3.0_без ФСК_ARMRAZR" xfId="285" xr:uid="{00000000-0005-0000-0000-00000E010000}"/>
    <cellStyle name="_Расчет RAB_Лен и МОЭСК_с 2010 года_14.04.2009_со сглаж_version 3.0_без ФСК_BALANCE.WARM.2010.FACT(v1.0)" xfId="286" xr:uid="{00000000-0005-0000-0000-00000F010000}"/>
    <cellStyle name="_Расчет RAB_Лен и МОЭСК_с 2010 года_14.04.2009_со сглаж_version 3.0_без ФСК_BALANCE.WARM.2010.PLAN" xfId="287" xr:uid="{00000000-0005-0000-0000-000010010000}"/>
    <cellStyle name="_Расчет RAB_Лен и МОЭСК_с 2010 года_14.04.2009_со сглаж_version 3.0_без ФСК_BALANCE.WARM.2011YEAR(v0.7)" xfId="288" xr:uid="{00000000-0005-0000-0000-000011010000}"/>
    <cellStyle name="_Расчет RAB_Лен и МОЭСК_с 2010 года_14.04.2009_со сглаж_version 3.0_без ФСК_BALANCE.WARM.2011YEAR.NEW.UPDATE.SCHEME" xfId="289" xr:uid="{00000000-0005-0000-0000-000012010000}"/>
    <cellStyle name="_Расчет RAB_Лен и МОЭСК_с 2010 года_14.04.2009_со сглаж_version 3.0_без ФСК_FORM910.2012(v1.1)" xfId="290" xr:uid="{00000000-0005-0000-0000-000013010000}"/>
    <cellStyle name="_Расчет RAB_Лен и МОЭСК_с 2010 года_14.04.2009_со сглаж_version 3.0_без ФСК_NADB.JNVLS.APTEKA.2011(v1.3.3)" xfId="291" xr:uid="{00000000-0005-0000-0000-000014010000}"/>
    <cellStyle name="_Расчет RAB_Лен и МОЭСК_с 2010 года_14.04.2009_со сглаж_version 3.0_без ФСК_NADB.JNVLS.APTEKA.2011(v1.3.4)" xfId="292" xr:uid="{00000000-0005-0000-0000-000015010000}"/>
    <cellStyle name="_Расчет RAB_Лен и МОЭСК_с 2010 года_14.04.2009_со сглаж_version 3.0_без ФСК_PREDEL.JKH.UTV.2011(v1.0.1)" xfId="293" xr:uid="{00000000-0005-0000-0000-000016010000}"/>
    <cellStyle name="_Расчет RAB_Лен и МОЭСК_с 2010 года_14.04.2009_со сглаж_version 3.0_без ФСК_PREDEL.JKH.UTV.2011(v1.1)" xfId="294" xr:uid="{00000000-0005-0000-0000-000017010000}"/>
    <cellStyle name="_Расчет RAB_Лен и МОЭСК_с 2010 года_14.04.2009_со сглаж_version 3.0_без ФСК_UPDATE.46EE.2011.TO.1.1" xfId="295" xr:uid="{00000000-0005-0000-0000-000018010000}"/>
    <cellStyle name="_Расчет RAB_Лен и МОЭСК_с 2010 года_14.04.2009_со сглаж_version 3.0_без ФСК_UPDATE.BALANCE.WARM.2011YEAR.TO.1.1" xfId="296" xr:uid="{00000000-0005-0000-0000-000019010000}"/>
    <cellStyle name="_Расчет RAB_Лен и МОЭСК_с 2010 года_14.04.2009_со сглаж_version 3.0_без ФСК_UPDATE.NADB.JNVLS.APTEKA.2011.TO.1.3.4" xfId="297" xr:uid="{00000000-0005-0000-0000-00001A010000}"/>
    <cellStyle name="_Расш. доп. инф. (на 31.12.2005г.)" xfId="298" xr:uid="{00000000-0005-0000-0000-00001B010000}"/>
    <cellStyle name="_Расшифровка забаланс статей (на 30.06.2005г.)" xfId="299" xr:uid="{00000000-0005-0000-0000-00001C010000}"/>
    <cellStyle name="_Расшифровка забаланса (на 31.12.2005г.)" xfId="300" xr:uid="{00000000-0005-0000-0000-00001D010000}"/>
    <cellStyle name="_Расшифровка ОПУ-форма 2 (за год 2005г.)" xfId="301" xr:uid="{00000000-0005-0000-0000-00001E010000}"/>
    <cellStyle name="_Расшифровка статей баланса (на 30.06.2005г.)" xfId="302" xr:uid="{00000000-0005-0000-0000-00001F010000}"/>
    <cellStyle name="_расшифровка ф. 2" xfId="303" xr:uid="{00000000-0005-0000-0000-000020010000}"/>
    <cellStyle name="_Свод бюджетов за 5 м-цев" xfId="304" xr:uid="{00000000-0005-0000-0000-000021010000}"/>
    <cellStyle name="_Свод вариант с расц ДМТС_07 03" xfId="305" xr:uid="{00000000-0005-0000-0000-000022010000}"/>
    <cellStyle name="_Свод инвестиций_13.01" xfId="306" xr:uid="{00000000-0005-0000-0000-000023010000}"/>
    <cellStyle name="_Свод по ИПР (2)" xfId="307" xr:uid="{00000000-0005-0000-0000-000024010000}"/>
    <cellStyle name="_Свод форматов_БДДС" xfId="308" xr:uid="{00000000-0005-0000-0000-000025010000}"/>
    <cellStyle name="_справочник и форма ДДС 24.08.09" xfId="309" xr:uid="{00000000-0005-0000-0000-000026010000}"/>
    <cellStyle name="_Таблица соответствия ЕПС и ТВ 060610" xfId="310" xr:uid="{00000000-0005-0000-0000-000027010000}"/>
    <cellStyle name="_Таблица соответствия ЕПС и ТВ МСФО PL" xfId="311" xr:uid="{00000000-0005-0000-0000-000028010000}"/>
    <cellStyle name="_таблицы для расчетов28-04-08_2006-2009_прибыль корр_по ИА" xfId="312" xr:uid="{00000000-0005-0000-0000-000029010000}"/>
    <cellStyle name="_таблицы для расчетов28-04-08_2006-2009с ИА" xfId="313" xr:uid="{00000000-0005-0000-0000-00002A010000}"/>
    <cellStyle name="_ТАБЛИЦЫ_РАССЫЛКА_4" xfId="314" xr:uid="{00000000-0005-0000-0000-00002B010000}"/>
    <cellStyle name="_Форма 2 - предложенная аудиторами" xfId="315" xr:uid="{00000000-0005-0000-0000-00002C010000}"/>
    <cellStyle name="_Форма 6  РТК.xls(отчет по Адр пр. ЛО)" xfId="316" xr:uid="{00000000-0005-0000-0000-00002D010000}"/>
    <cellStyle name="_Формат БДДС_061020_sent" xfId="317" xr:uid="{00000000-0005-0000-0000-00002E010000}"/>
    <cellStyle name="_Формат разбивки по МРСК_РСК" xfId="318" xr:uid="{00000000-0005-0000-0000-00002F010000}"/>
    <cellStyle name="_Формат_для Согласования" xfId="319" xr:uid="{00000000-0005-0000-0000-000030010000}"/>
    <cellStyle name="_экон.форм-т ВО 1 с разбивкой" xfId="320" xr:uid="{00000000-0005-0000-0000-000031010000}"/>
    <cellStyle name="’К‰Э [0.00]" xfId="321" xr:uid="{00000000-0005-0000-0000-000032010000}"/>
    <cellStyle name="’К‰Э [0.00] 2" xfId="322" xr:uid="{00000000-0005-0000-0000-000033010000}"/>
    <cellStyle name="’К‰Э [0.00] 2 2" xfId="323" xr:uid="{00000000-0005-0000-0000-000034010000}"/>
    <cellStyle name="’К‰Э [0.00] 3" xfId="324" xr:uid="{00000000-0005-0000-0000-000035010000}"/>
    <cellStyle name="”€ќђќ‘ћ‚›‰" xfId="325" xr:uid="{00000000-0005-0000-0000-000036010000}"/>
    <cellStyle name="”€ќђќ‘ћ‚›‰ 2" xfId="326" xr:uid="{00000000-0005-0000-0000-000037010000}"/>
    <cellStyle name="”€љ‘€ђћ‚ђќќ›‰" xfId="327" xr:uid="{00000000-0005-0000-0000-000038010000}"/>
    <cellStyle name="”€љ‘€ђћ‚ђќќ›‰ 2" xfId="328" xr:uid="{00000000-0005-0000-0000-000039010000}"/>
    <cellStyle name="”ќђќ‘ћ‚›‰" xfId="329" xr:uid="{00000000-0005-0000-0000-00003A010000}"/>
    <cellStyle name="”ќђќ‘ћ‚›‰ 2" xfId="330" xr:uid="{00000000-0005-0000-0000-00003B010000}"/>
    <cellStyle name="”ќђќ‘ћ‚›‰ 2 2" xfId="331" xr:uid="{00000000-0005-0000-0000-00003C010000}"/>
    <cellStyle name="”ќђќ‘ћ‚›‰ 2 2 2" xfId="332" xr:uid="{00000000-0005-0000-0000-00003D010000}"/>
    <cellStyle name="”ќђќ‘ћ‚›‰_СТАНЦИИ_2011_БП" xfId="333" xr:uid="{00000000-0005-0000-0000-00003E010000}"/>
    <cellStyle name="”љ‘ђћ‚ђќќ›‰" xfId="334" xr:uid="{00000000-0005-0000-0000-00003F010000}"/>
    <cellStyle name="”љ‘ђћ‚ђќќ›‰ 2" xfId="335" xr:uid="{00000000-0005-0000-0000-000040010000}"/>
    <cellStyle name="”љ‘ђћ‚ђќќ›‰ 2 2" xfId="336" xr:uid="{00000000-0005-0000-0000-000041010000}"/>
    <cellStyle name="”љ‘ђћ‚ђќќ›‰ 2 2 2" xfId="337" xr:uid="{00000000-0005-0000-0000-000042010000}"/>
    <cellStyle name="”љ‘ђћ‚ђќќ›‰_СТАНЦИИ_2011_БП" xfId="338" xr:uid="{00000000-0005-0000-0000-000043010000}"/>
    <cellStyle name="„…ќ…†ќ›‰" xfId="339" xr:uid="{00000000-0005-0000-0000-000044010000}"/>
    <cellStyle name="„…ќ…†ќ›‰ 2" xfId="340" xr:uid="{00000000-0005-0000-0000-000045010000}"/>
    <cellStyle name="„…ќ…†ќ›‰ 2 2" xfId="341" xr:uid="{00000000-0005-0000-0000-000046010000}"/>
    <cellStyle name="„…ќ…†ќ›‰ 2 2 2" xfId="342" xr:uid="{00000000-0005-0000-0000-000047010000}"/>
    <cellStyle name="„…ќ…†ќ›‰_СТАНЦИИ_2011_БП" xfId="343" xr:uid="{00000000-0005-0000-0000-000048010000}"/>
    <cellStyle name="€’ћѓћ‚›‰" xfId="344" xr:uid="{00000000-0005-0000-0000-000049010000}"/>
    <cellStyle name="€’ћѓћ‚›‰ 2" xfId="345" xr:uid="{00000000-0005-0000-0000-00004A010000}"/>
    <cellStyle name="=C:\WINNT35\SYSTEM32\COMMAND.COM" xfId="346" xr:uid="{00000000-0005-0000-0000-00004B010000}"/>
    <cellStyle name="=C:\WINNT35\SYSTEM32\COMMAND.COM 2" xfId="347" xr:uid="{00000000-0005-0000-0000-00004C010000}"/>
    <cellStyle name="=C:\WINNT35\SYSTEM32\COMMAND.COM 2 2" xfId="348" xr:uid="{00000000-0005-0000-0000-00004D010000}"/>
    <cellStyle name="=C:\WINNT35\SYSTEM32\COMMAND.COM 2_прил_1_ Формат БП 2012" xfId="349" xr:uid="{00000000-0005-0000-0000-00004E010000}"/>
    <cellStyle name="=C:\WINNT35\SYSTEM32\COMMAND.COM_6.1-топл_расход" xfId="350" xr:uid="{00000000-0005-0000-0000-00004F010000}"/>
    <cellStyle name="‡ђѓћ‹ћ‚ћљ1" xfId="351" xr:uid="{00000000-0005-0000-0000-000050010000}"/>
    <cellStyle name="‡ђѓћ‹ћ‚ћљ1 2" xfId="352" xr:uid="{00000000-0005-0000-0000-000051010000}"/>
    <cellStyle name="‡ђѓћ‹ћ‚ћљ1 2 2" xfId="353" xr:uid="{00000000-0005-0000-0000-000052010000}"/>
    <cellStyle name="‡ђѓћ‹ћ‚ћљ1 2 2 2" xfId="354" xr:uid="{00000000-0005-0000-0000-000053010000}"/>
    <cellStyle name="‡ђѓћ‹ћ‚ћљ1_СТАНЦИИ_2011_БП" xfId="355" xr:uid="{00000000-0005-0000-0000-000054010000}"/>
    <cellStyle name="‡ђѓћ‹ћ‚ћљ2" xfId="356" xr:uid="{00000000-0005-0000-0000-000055010000}"/>
    <cellStyle name="‡ђѓћ‹ћ‚ћљ2 2" xfId="357" xr:uid="{00000000-0005-0000-0000-000056010000}"/>
    <cellStyle name="‡ђѓћ‹ћ‚ћљ2 2 2" xfId="358" xr:uid="{00000000-0005-0000-0000-000057010000}"/>
    <cellStyle name="‡ђѓћ‹ћ‚ћљ2 2 2 2" xfId="359" xr:uid="{00000000-0005-0000-0000-000058010000}"/>
    <cellStyle name="‡ђѓћ‹ћ‚ћљ2_СТАНЦИИ_2011_БП" xfId="360" xr:uid="{00000000-0005-0000-0000-000059010000}"/>
    <cellStyle name="’ћѓћ‚›‰" xfId="361" xr:uid="{00000000-0005-0000-0000-00005A010000}"/>
    <cellStyle name="’ћѓћ‚›‰ 2" xfId="362" xr:uid="{00000000-0005-0000-0000-00005B010000}"/>
    <cellStyle name="’ћѓћ‚›‰ 2 2" xfId="363" xr:uid="{00000000-0005-0000-0000-00005C010000}"/>
    <cellStyle name="’ћѓћ‚›‰ 2 2 2" xfId="364" xr:uid="{00000000-0005-0000-0000-00005D010000}"/>
    <cellStyle name="’ћѓћ‚›‰_6.1-топл_расход" xfId="365" xr:uid="{00000000-0005-0000-0000-00005E010000}"/>
    <cellStyle name="0,00;0;" xfId="366" xr:uid="{00000000-0005-0000-0000-00005F010000}"/>
    <cellStyle name="0,00;0; 2" xfId="367" xr:uid="{00000000-0005-0000-0000-000060010000}"/>
    <cellStyle name="0,00;0; 2 2" xfId="368" xr:uid="{00000000-0005-0000-0000-000061010000}"/>
    <cellStyle name="0,00;0; 2_прил_1_ Формат БП 2012" xfId="369" xr:uid="{00000000-0005-0000-0000-000062010000}"/>
    <cellStyle name="0,00;0;_СТАНЦИИ_2011_БП" xfId="370" xr:uid="{00000000-0005-0000-0000-000063010000}"/>
    <cellStyle name="20% - Accent1" xfId="371" xr:uid="{00000000-0005-0000-0000-000064010000}"/>
    <cellStyle name="20% - Accent1 2" xfId="372" xr:uid="{00000000-0005-0000-0000-000065010000}"/>
    <cellStyle name="20% - Accent1 3" xfId="373" xr:uid="{00000000-0005-0000-0000-000066010000}"/>
    <cellStyle name="20% - Accent1 4" xfId="374" xr:uid="{00000000-0005-0000-0000-000067010000}"/>
    <cellStyle name="20% - Accent1_46EE.2011(v1.0)" xfId="375" xr:uid="{00000000-0005-0000-0000-000068010000}"/>
    <cellStyle name="20% - Accent2" xfId="376" xr:uid="{00000000-0005-0000-0000-000069010000}"/>
    <cellStyle name="20% - Accent2 2" xfId="377" xr:uid="{00000000-0005-0000-0000-00006A010000}"/>
    <cellStyle name="20% - Accent2 3" xfId="378" xr:uid="{00000000-0005-0000-0000-00006B010000}"/>
    <cellStyle name="20% - Accent2 4" xfId="379" xr:uid="{00000000-0005-0000-0000-00006C010000}"/>
    <cellStyle name="20% - Accent2_46EE.2011(v1.0)" xfId="380" xr:uid="{00000000-0005-0000-0000-00006D010000}"/>
    <cellStyle name="20% - Accent3" xfId="381" xr:uid="{00000000-0005-0000-0000-00006E010000}"/>
    <cellStyle name="20% - Accent3 2" xfId="382" xr:uid="{00000000-0005-0000-0000-00006F010000}"/>
    <cellStyle name="20% - Accent3 3" xfId="383" xr:uid="{00000000-0005-0000-0000-000070010000}"/>
    <cellStyle name="20% - Accent3 4" xfId="384" xr:uid="{00000000-0005-0000-0000-000071010000}"/>
    <cellStyle name="20% - Accent3_46EE.2011(v1.0)" xfId="385" xr:uid="{00000000-0005-0000-0000-000072010000}"/>
    <cellStyle name="20% - Accent4" xfId="386" xr:uid="{00000000-0005-0000-0000-000073010000}"/>
    <cellStyle name="20% - Accent4 2" xfId="387" xr:uid="{00000000-0005-0000-0000-000074010000}"/>
    <cellStyle name="20% - Accent4 3" xfId="388" xr:uid="{00000000-0005-0000-0000-000075010000}"/>
    <cellStyle name="20% - Accent4 4" xfId="389" xr:uid="{00000000-0005-0000-0000-000076010000}"/>
    <cellStyle name="20% - Accent4_46EE.2011(v1.0)" xfId="390" xr:uid="{00000000-0005-0000-0000-000077010000}"/>
    <cellStyle name="20% - Accent5" xfId="391" xr:uid="{00000000-0005-0000-0000-000078010000}"/>
    <cellStyle name="20% - Accent5 2" xfId="392" xr:uid="{00000000-0005-0000-0000-000079010000}"/>
    <cellStyle name="20% - Accent5 3" xfId="393" xr:uid="{00000000-0005-0000-0000-00007A010000}"/>
    <cellStyle name="20% - Accent5 4" xfId="394" xr:uid="{00000000-0005-0000-0000-00007B010000}"/>
    <cellStyle name="20% - Accent5_46EE.2011(v1.0)" xfId="395" xr:uid="{00000000-0005-0000-0000-00007C010000}"/>
    <cellStyle name="20% - Accent6" xfId="396" xr:uid="{00000000-0005-0000-0000-00007D010000}"/>
    <cellStyle name="20% - Accent6 2" xfId="397" xr:uid="{00000000-0005-0000-0000-00007E010000}"/>
    <cellStyle name="20% - Accent6 3" xfId="398" xr:uid="{00000000-0005-0000-0000-00007F010000}"/>
    <cellStyle name="20% - Accent6 4" xfId="399" xr:uid="{00000000-0005-0000-0000-000080010000}"/>
    <cellStyle name="20% - Accent6_46EE.2011(v1.0)" xfId="400" xr:uid="{00000000-0005-0000-0000-000081010000}"/>
    <cellStyle name="20% - Акцент1 10" xfId="401" xr:uid="{00000000-0005-0000-0000-000082010000}"/>
    <cellStyle name="20% - Акцент1 2" xfId="402" xr:uid="{00000000-0005-0000-0000-000083010000}"/>
    <cellStyle name="20% - Акцент1 2 2" xfId="403" xr:uid="{00000000-0005-0000-0000-000084010000}"/>
    <cellStyle name="20% - Акцент1 2_46EE.2011(v1.0)" xfId="404" xr:uid="{00000000-0005-0000-0000-000085010000}"/>
    <cellStyle name="20% - Акцент1 3" xfId="405" xr:uid="{00000000-0005-0000-0000-000086010000}"/>
    <cellStyle name="20% - Акцент1 3 2" xfId="406" xr:uid="{00000000-0005-0000-0000-000087010000}"/>
    <cellStyle name="20% - Акцент1 3_46EE.2011(v1.0)" xfId="407" xr:uid="{00000000-0005-0000-0000-000088010000}"/>
    <cellStyle name="20% - Акцент1 4" xfId="408" xr:uid="{00000000-0005-0000-0000-000089010000}"/>
    <cellStyle name="20% - Акцент1 4 2" xfId="409" xr:uid="{00000000-0005-0000-0000-00008A010000}"/>
    <cellStyle name="20% - Акцент1 4_46EE.2011(v1.0)" xfId="410" xr:uid="{00000000-0005-0000-0000-00008B010000}"/>
    <cellStyle name="20% - Акцент1 5" xfId="411" xr:uid="{00000000-0005-0000-0000-00008C010000}"/>
    <cellStyle name="20% - Акцент1 5 2" xfId="412" xr:uid="{00000000-0005-0000-0000-00008D010000}"/>
    <cellStyle name="20% - Акцент1 5_46EE.2011(v1.0)" xfId="413" xr:uid="{00000000-0005-0000-0000-00008E010000}"/>
    <cellStyle name="20% - Акцент1 6" xfId="414" xr:uid="{00000000-0005-0000-0000-00008F010000}"/>
    <cellStyle name="20% - Акцент1 6 2" xfId="415" xr:uid="{00000000-0005-0000-0000-000090010000}"/>
    <cellStyle name="20% - Акцент1 6_46EE.2011(v1.0)" xfId="416" xr:uid="{00000000-0005-0000-0000-000091010000}"/>
    <cellStyle name="20% - Акцент1 7" xfId="417" xr:uid="{00000000-0005-0000-0000-000092010000}"/>
    <cellStyle name="20% - Акцент1 7 2" xfId="418" xr:uid="{00000000-0005-0000-0000-000093010000}"/>
    <cellStyle name="20% - Акцент1 7_46EE.2011(v1.0)" xfId="419" xr:uid="{00000000-0005-0000-0000-000094010000}"/>
    <cellStyle name="20% - Акцент1 8" xfId="420" xr:uid="{00000000-0005-0000-0000-000095010000}"/>
    <cellStyle name="20% - Акцент1 8 2" xfId="421" xr:uid="{00000000-0005-0000-0000-000096010000}"/>
    <cellStyle name="20% - Акцент1 8_46EE.2011(v1.0)" xfId="422" xr:uid="{00000000-0005-0000-0000-000097010000}"/>
    <cellStyle name="20% - Акцент1 9" xfId="423" xr:uid="{00000000-0005-0000-0000-000098010000}"/>
    <cellStyle name="20% - Акцент1 9 2" xfId="424" xr:uid="{00000000-0005-0000-0000-000099010000}"/>
    <cellStyle name="20% - Акцент1 9_46EE.2011(v1.0)" xfId="425" xr:uid="{00000000-0005-0000-0000-00009A010000}"/>
    <cellStyle name="20% - Акцент2 10" xfId="426" xr:uid="{00000000-0005-0000-0000-00009B010000}"/>
    <cellStyle name="20% - Акцент2 2" xfId="427" xr:uid="{00000000-0005-0000-0000-00009C010000}"/>
    <cellStyle name="20% - Акцент2 2 2" xfId="428" xr:uid="{00000000-0005-0000-0000-00009D010000}"/>
    <cellStyle name="20% - Акцент2 2_46EE.2011(v1.0)" xfId="429" xr:uid="{00000000-0005-0000-0000-00009E010000}"/>
    <cellStyle name="20% - Акцент2 3" xfId="430" xr:uid="{00000000-0005-0000-0000-00009F010000}"/>
    <cellStyle name="20% - Акцент2 3 2" xfId="431" xr:uid="{00000000-0005-0000-0000-0000A0010000}"/>
    <cellStyle name="20% - Акцент2 3_46EE.2011(v1.0)" xfId="432" xr:uid="{00000000-0005-0000-0000-0000A1010000}"/>
    <cellStyle name="20% - Акцент2 4" xfId="433" xr:uid="{00000000-0005-0000-0000-0000A2010000}"/>
    <cellStyle name="20% - Акцент2 4 2" xfId="434" xr:uid="{00000000-0005-0000-0000-0000A3010000}"/>
    <cellStyle name="20% - Акцент2 4_46EE.2011(v1.0)" xfId="435" xr:uid="{00000000-0005-0000-0000-0000A4010000}"/>
    <cellStyle name="20% - Акцент2 5" xfId="436" xr:uid="{00000000-0005-0000-0000-0000A5010000}"/>
    <cellStyle name="20% - Акцент2 5 2" xfId="437" xr:uid="{00000000-0005-0000-0000-0000A6010000}"/>
    <cellStyle name="20% - Акцент2 5_46EE.2011(v1.0)" xfId="438" xr:uid="{00000000-0005-0000-0000-0000A7010000}"/>
    <cellStyle name="20% - Акцент2 6" xfId="439" xr:uid="{00000000-0005-0000-0000-0000A8010000}"/>
    <cellStyle name="20% - Акцент2 6 2" xfId="440" xr:uid="{00000000-0005-0000-0000-0000A9010000}"/>
    <cellStyle name="20% - Акцент2 6_46EE.2011(v1.0)" xfId="441" xr:uid="{00000000-0005-0000-0000-0000AA010000}"/>
    <cellStyle name="20% - Акцент2 7" xfId="442" xr:uid="{00000000-0005-0000-0000-0000AB010000}"/>
    <cellStyle name="20% - Акцент2 7 2" xfId="443" xr:uid="{00000000-0005-0000-0000-0000AC010000}"/>
    <cellStyle name="20% - Акцент2 7_46EE.2011(v1.0)" xfId="444" xr:uid="{00000000-0005-0000-0000-0000AD010000}"/>
    <cellStyle name="20% - Акцент2 8" xfId="445" xr:uid="{00000000-0005-0000-0000-0000AE010000}"/>
    <cellStyle name="20% - Акцент2 8 2" xfId="446" xr:uid="{00000000-0005-0000-0000-0000AF010000}"/>
    <cellStyle name="20% - Акцент2 8_46EE.2011(v1.0)" xfId="447" xr:uid="{00000000-0005-0000-0000-0000B0010000}"/>
    <cellStyle name="20% - Акцент2 9" xfId="448" xr:uid="{00000000-0005-0000-0000-0000B1010000}"/>
    <cellStyle name="20% - Акцент2 9 2" xfId="449" xr:uid="{00000000-0005-0000-0000-0000B2010000}"/>
    <cellStyle name="20% - Акцент2 9_46EE.2011(v1.0)" xfId="450" xr:uid="{00000000-0005-0000-0000-0000B3010000}"/>
    <cellStyle name="20% - Акцент3 10" xfId="451" xr:uid="{00000000-0005-0000-0000-0000B4010000}"/>
    <cellStyle name="20% - Акцент3 2" xfId="452" xr:uid="{00000000-0005-0000-0000-0000B5010000}"/>
    <cellStyle name="20% - Акцент3 2 2" xfId="453" xr:uid="{00000000-0005-0000-0000-0000B6010000}"/>
    <cellStyle name="20% - Акцент3 2_46EE.2011(v1.0)" xfId="454" xr:uid="{00000000-0005-0000-0000-0000B7010000}"/>
    <cellStyle name="20% - Акцент3 3" xfId="455" xr:uid="{00000000-0005-0000-0000-0000B8010000}"/>
    <cellStyle name="20% - Акцент3 3 2" xfId="456" xr:uid="{00000000-0005-0000-0000-0000B9010000}"/>
    <cellStyle name="20% - Акцент3 3_46EE.2011(v1.0)" xfId="457" xr:uid="{00000000-0005-0000-0000-0000BA010000}"/>
    <cellStyle name="20% - Акцент3 4" xfId="458" xr:uid="{00000000-0005-0000-0000-0000BB010000}"/>
    <cellStyle name="20% - Акцент3 4 2" xfId="459" xr:uid="{00000000-0005-0000-0000-0000BC010000}"/>
    <cellStyle name="20% - Акцент3 4_46EE.2011(v1.0)" xfId="460" xr:uid="{00000000-0005-0000-0000-0000BD010000}"/>
    <cellStyle name="20% - Акцент3 5" xfId="461" xr:uid="{00000000-0005-0000-0000-0000BE010000}"/>
    <cellStyle name="20% - Акцент3 5 2" xfId="462" xr:uid="{00000000-0005-0000-0000-0000BF010000}"/>
    <cellStyle name="20% - Акцент3 5_46EE.2011(v1.0)" xfId="463" xr:uid="{00000000-0005-0000-0000-0000C0010000}"/>
    <cellStyle name="20% - Акцент3 6" xfId="464" xr:uid="{00000000-0005-0000-0000-0000C1010000}"/>
    <cellStyle name="20% - Акцент3 6 2" xfId="465" xr:uid="{00000000-0005-0000-0000-0000C2010000}"/>
    <cellStyle name="20% - Акцент3 6_46EE.2011(v1.0)" xfId="466" xr:uid="{00000000-0005-0000-0000-0000C3010000}"/>
    <cellStyle name="20% - Акцент3 7" xfId="467" xr:uid="{00000000-0005-0000-0000-0000C4010000}"/>
    <cellStyle name="20% - Акцент3 7 2" xfId="468" xr:uid="{00000000-0005-0000-0000-0000C5010000}"/>
    <cellStyle name="20% - Акцент3 7_46EE.2011(v1.0)" xfId="469" xr:uid="{00000000-0005-0000-0000-0000C6010000}"/>
    <cellStyle name="20% - Акцент3 8" xfId="470" xr:uid="{00000000-0005-0000-0000-0000C7010000}"/>
    <cellStyle name="20% - Акцент3 8 2" xfId="471" xr:uid="{00000000-0005-0000-0000-0000C8010000}"/>
    <cellStyle name="20% - Акцент3 8_46EE.2011(v1.0)" xfId="472" xr:uid="{00000000-0005-0000-0000-0000C9010000}"/>
    <cellStyle name="20% - Акцент3 9" xfId="473" xr:uid="{00000000-0005-0000-0000-0000CA010000}"/>
    <cellStyle name="20% - Акцент3 9 2" xfId="474" xr:uid="{00000000-0005-0000-0000-0000CB010000}"/>
    <cellStyle name="20% - Акцент3 9_46EE.2011(v1.0)" xfId="475" xr:uid="{00000000-0005-0000-0000-0000CC010000}"/>
    <cellStyle name="20% - Акцент4 10" xfId="476" xr:uid="{00000000-0005-0000-0000-0000CD010000}"/>
    <cellStyle name="20% - Акцент4 2" xfId="477" xr:uid="{00000000-0005-0000-0000-0000CE010000}"/>
    <cellStyle name="20% - Акцент4 2 2" xfId="478" xr:uid="{00000000-0005-0000-0000-0000CF010000}"/>
    <cellStyle name="20% - Акцент4 2_46EE.2011(v1.0)" xfId="479" xr:uid="{00000000-0005-0000-0000-0000D0010000}"/>
    <cellStyle name="20% - Акцент4 3" xfId="480" xr:uid="{00000000-0005-0000-0000-0000D1010000}"/>
    <cellStyle name="20% - Акцент4 3 2" xfId="481" xr:uid="{00000000-0005-0000-0000-0000D2010000}"/>
    <cellStyle name="20% - Акцент4 3_46EE.2011(v1.0)" xfId="482" xr:uid="{00000000-0005-0000-0000-0000D3010000}"/>
    <cellStyle name="20% - Акцент4 4" xfId="483" xr:uid="{00000000-0005-0000-0000-0000D4010000}"/>
    <cellStyle name="20% - Акцент4 4 2" xfId="484" xr:uid="{00000000-0005-0000-0000-0000D5010000}"/>
    <cellStyle name="20% - Акцент4 4_46EE.2011(v1.0)" xfId="485" xr:uid="{00000000-0005-0000-0000-0000D6010000}"/>
    <cellStyle name="20% - Акцент4 5" xfId="486" xr:uid="{00000000-0005-0000-0000-0000D7010000}"/>
    <cellStyle name="20% - Акцент4 5 2" xfId="487" xr:uid="{00000000-0005-0000-0000-0000D8010000}"/>
    <cellStyle name="20% - Акцент4 5_46EE.2011(v1.0)" xfId="488" xr:uid="{00000000-0005-0000-0000-0000D9010000}"/>
    <cellStyle name="20% - Акцент4 6" xfId="489" xr:uid="{00000000-0005-0000-0000-0000DA010000}"/>
    <cellStyle name="20% - Акцент4 6 2" xfId="490" xr:uid="{00000000-0005-0000-0000-0000DB010000}"/>
    <cellStyle name="20% - Акцент4 6_46EE.2011(v1.0)" xfId="491" xr:uid="{00000000-0005-0000-0000-0000DC010000}"/>
    <cellStyle name="20% - Акцент4 7" xfId="492" xr:uid="{00000000-0005-0000-0000-0000DD010000}"/>
    <cellStyle name="20% - Акцент4 7 2" xfId="493" xr:uid="{00000000-0005-0000-0000-0000DE010000}"/>
    <cellStyle name="20% - Акцент4 7_46EE.2011(v1.0)" xfId="494" xr:uid="{00000000-0005-0000-0000-0000DF010000}"/>
    <cellStyle name="20% - Акцент4 8" xfId="495" xr:uid="{00000000-0005-0000-0000-0000E0010000}"/>
    <cellStyle name="20% - Акцент4 8 2" xfId="496" xr:uid="{00000000-0005-0000-0000-0000E1010000}"/>
    <cellStyle name="20% - Акцент4 8_46EE.2011(v1.0)" xfId="497" xr:uid="{00000000-0005-0000-0000-0000E2010000}"/>
    <cellStyle name="20% - Акцент4 9" xfId="498" xr:uid="{00000000-0005-0000-0000-0000E3010000}"/>
    <cellStyle name="20% - Акцент4 9 2" xfId="499" xr:uid="{00000000-0005-0000-0000-0000E4010000}"/>
    <cellStyle name="20% - Акцент4 9_46EE.2011(v1.0)" xfId="500" xr:uid="{00000000-0005-0000-0000-0000E5010000}"/>
    <cellStyle name="20% - Акцент5 10" xfId="501" xr:uid="{00000000-0005-0000-0000-0000E6010000}"/>
    <cellStyle name="20% - Акцент5 2" xfId="502" xr:uid="{00000000-0005-0000-0000-0000E7010000}"/>
    <cellStyle name="20% - Акцент5 2 2" xfId="503" xr:uid="{00000000-0005-0000-0000-0000E8010000}"/>
    <cellStyle name="20% - Акцент5 2_46EE.2011(v1.0)" xfId="504" xr:uid="{00000000-0005-0000-0000-0000E9010000}"/>
    <cellStyle name="20% - Акцент5 3" xfId="505" xr:uid="{00000000-0005-0000-0000-0000EA010000}"/>
    <cellStyle name="20% - Акцент5 3 2" xfId="506" xr:uid="{00000000-0005-0000-0000-0000EB010000}"/>
    <cellStyle name="20% - Акцент5 3_46EE.2011(v1.0)" xfId="507" xr:uid="{00000000-0005-0000-0000-0000EC010000}"/>
    <cellStyle name="20% - Акцент5 4" xfId="508" xr:uid="{00000000-0005-0000-0000-0000ED010000}"/>
    <cellStyle name="20% - Акцент5 4 2" xfId="509" xr:uid="{00000000-0005-0000-0000-0000EE010000}"/>
    <cellStyle name="20% - Акцент5 4_46EE.2011(v1.0)" xfId="510" xr:uid="{00000000-0005-0000-0000-0000EF010000}"/>
    <cellStyle name="20% - Акцент5 5" xfId="511" xr:uid="{00000000-0005-0000-0000-0000F0010000}"/>
    <cellStyle name="20% - Акцент5 5 2" xfId="512" xr:uid="{00000000-0005-0000-0000-0000F1010000}"/>
    <cellStyle name="20% - Акцент5 5_46EE.2011(v1.0)" xfId="513" xr:uid="{00000000-0005-0000-0000-0000F2010000}"/>
    <cellStyle name="20% - Акцент5 6" xfId="514" xr:uid="{00000000-0005-0000-0000-0000F3010000}"/>
    <cellStyle name="20% - Акцент5 6 2" xfId="515" xr:uid="{00000000-0005-0000-0000-0000F4010000}"/>
    <cellStyle name="20% - Акцент5 6_46EE.2011(v1.0)" xfId="516" xr:uid="{00000000-0005-0000-0000-0000F5010000}"/>
    <cellStyle name="20% - Акцент5 7" xfId="517" xr:uid="{00000000-0005-0000-0000-0000F6010000}"/>
    <cellStyle name="20% - Акцент5 7 2" xfId="518" xr:uid="{00000000-0005-0000-0000-0000F7010000}"/>
    <cellStyle name="20% - Акцент5 7_46EE.2011(v1.0)" xfId="519" xr:uid="{00000000-0005-0000-0000-0000F8010000}"/>
    <cellStyle name="20% - Акцент5 8" xfId="520" xr:uid="{00000000-0005-0000-0000-0000F9010000}"/>
    <cellStyle name="20% - Акцент5 8 2" xfId="521" xr:uid="{00000000-0005-0000-0000-0000FA010000}"/>
    <cellStyle name="20% - Акцент5 8_46EE.2011(v1.0)" xfId="522" xr:uid="{00000000-0005-0000-0000-0000FB010000}"/>
    <cellStyle name="20% - Акцент5 9" xfId="523" xr:uid="{00000000-0005-0000-0000-0000FC010000}"/>
    <cellStyle name="20% - Акцент5 9 2" xfId="524" xr:uid="{00000000-0005-0000-0000-0000FD010000}"/>
    <cellStyle name="20% - Акцент5 9_46EE.2011(v1.0)" xfId="525" xr:uid="{00000000-0005-0000-0000-0000FE010000}"/>
    <cellStyle name="20% - Акцент6 10" xfId="526" xr:uid="{00000000-0005-0000-0000-0000FF010000}"/>
    <cellStyle name="20% - Акцент6 2" xfId="527" xr:uid="{00000000-0005-0000-0000-000000020000}"/>
    <cellStyle name="20% - Акцент6 2 2" xfId="528" xr:uid="{00000000-0005-0000-0000-000001020000}"/>
    <cellStyle name="20% - Акцент6 2_46EE.2011(v1.0)" xfId="529" xr:uid="{00000000-0005-0000-0000-000002020000}"/>
    <cellStyle name="20% - Акцент6 3" xfId="530" xr:uid="{00000000-0005-0000-0000-000003020000}"/>
    <cellStyle name="20% - Акцент6 3 2" xfId="531" xr:uid="{00000000-0005-0000-0000-000004020000}"/>
    <cellStyle name="20% - Акцент6 3_46EE.2011(v1.0)" xfId="532" xr:uid="{00000000-0005-0000-0000-000005020000}"/>
    <cellStyle name="20% - Акцент6 4" xfId="533" xr:uid="{00000000-0005-0000-0000-000006020000}"/>
    <cellStyle name="20% - Акцент6 4 2" xfId="534" xr:uid="{00000000-0005-0000-0000-000007020000}"/>
    <cellStyle name="20% - Акцент6 4_46EE.2011(v1.0)" xfId="535" xr:uid="{00000000-0005-0000-0000-000008020000}"/>
    <cellStyle name="20% - Акцент6 5" xfId="536" xr:uid="{00000000-0005-0000-0000-000009020000}"/>
    <cellStyle name="20% - Акцент6 5 2" xfId="537" xr:uid="{00000000-0005-0000-0000-00000A020000}"/>
    <cellStyle name="20% - Акцент6 5_46EE.2011(v1.0)" xfId="538" xr:uid="{00000000-0005-0000-0000-00000B020000}"/>
    <cellStyle name="20% - Акцент6 6" xfId="539" xr:uid="{00000000-0005-0000-0000-00000C020000}"/>
    <cellStyle name="20% - Акцент6 6 2" xfId="540" xr:uid="{00000000-0005-0000-0000-00000D020000}"/>
    <cellStyle name="20% - Акцент6 6_46EE.2011(v1.0)" xfId="541" xr:uid="{00000000-0005-0000-0000-00000E020000}"/>
    <cellStyle name="20% - Акцент6 7" xfId="542" xr:uid="{00000000-0005-0000-0000-00000F020000}"/>
    <cellStyle name="20% - Акцент6 7 2" xfId="543" xr:uid="{00000000-0005-0000-0000-000010020000}"/>
    <cellStyle name="20% - Акцент6 7_46EE.2011(v1.0)" xfId="544" xr:uid="{00000000-0005-0000-0000-000011020000}"/>
    <cellStyle name="20% - Акцент6 8" xfId="545" xr:uid="{00000000-0005-0000-0000-000012020000}"/>
    <cellStyle name="20% - Акцент6 8 2" xfId="546" xr:uid="{00000000-0005-0000-0000-000013020000}"/>
    <cellStyle name="20% - Акцент6 8_46EE.2011(v1.0)" xfId="547" xr:uid="{00000000-0005-0000-0000-000014020000}"/>
    <cellStyle name="20% - Акцент6 9" xfId="548" xr:uid="{00000000-0005-0000-0000-000015020000}"/>
    <cellStyle name="20% - Акцент6 9 2" xfId="549" xr:uid="{00000000-0005-0000-0000-000016020000}"/>
    <cellStyle name="20% - Акцент6 9_46EE.2011(v1.0)" xfId="550" xr:uid="{00000000-0005-0000-0000-000017020000}"/>
    <cellStyle name="40% - Accent1" xfId="551" xr:uid="{00000000-0005-0000-0000-000018020000}"/>
    <cellStyle name="40% - Accent1 2" xfId="552" xr:uid="{00000000-0005-0000-0000-000019020000}"/>
    <cellStyle name="40% - Accent1 3" xfId="553" xr:uid="{00000000-0005-0000-0000-00001A020000}"/>
    <cellStyle name="40% - Accent1 4" xfId="554" xr:uid="{00000000-0005-0000-0000-00001B020000}"/>
    <cellStyle name="40% - Accent1_46EE.2011(v1.0)" xfId="555" xr:uid="{00000000-0005-0000-0000-00001C020000}"/>
    <cellStyle name="40% - Accent2" xfId="556" xr:uid="{00000000-0005-0000-0000-00001D020000}"/>
    <cellStyle name="40% - Accent2 2" xfId="557" xr:uid="{00000000-0005-0000-0000-00001E020000}"/>
    <cellStyle name="40% - Accent2 3" xfId="558" xr:uid="{00000000-0005-0000-0000-00001F020000}"/>
    <cellStyle name="40% - Accent2 4" xfId="559" xr:uid="{00000000-0005-0000-0000-000020020000}"/>
    <cellStyle name="40% - Accent2_46EE.2011(v1.0)" xfId="560" xr:uid="{00000000-0005-0000-0000-000021020000}"/>
    <cellStyle name="40% - Accent3" xfId="561" xr:uid="{00000000-0005-0000-0000-000022020000}"/>
    <cellStyle name="40% - Accent3 2" xfId="562" xr:uid="{00000000-0005-0000-0000-000023020000}"/>
    <cellStyle name="40% - Accent3 2 2" xfId="563" xr:uid="{00000000-0005-0000-0000-000024020000}"/>
    <cellStyle name="40% - Accent3 2 2 2" xfId="564" xr:uid="{00000000-0005-0000-0000-000025020000}"/>
    <cellStyle name="40% - Accent3 2 2 2 2" xfId="565" xr:uid="{00000000-0005-0000-0000-000026020000}"/>
    <cellStyle name="40% - Accent3 2 2 2 2 2" xfId="566" xr:uid="{00000000-0005-0000-0000-000027020000}"/>
    <cellStyle name="40% - Accent3 2 2 2 2 2 2" xfId="567" xr:uid="{00000000-0005-0000-0000-000028020000}"/>
    <cellStyle name="40% - Accent3 2 2 2 2 2 2 2" xfId="568" xr:uid="{00000000-0005-0000-0000-000029020000}"/>
    <cellStyle name="40% - Accent3 2 2 2 2 2 2 3" xfId="569" xr:uid="{00000000-0005-0000-0000-00002A020000}"/>
    <cellStyle name="40% - Accent3 2 2 2 2 2 2_ИПР" xfId="570" xr:uid="{00000000-0005-0000-0000-00002B020000}"/>
    <cellStyle name="40% - Accent3 2 2 2 2 2 3" xfId="571" xr:uid="{00000000-0005-0000-0000-00002C020000}"/>
    <cellStyle name="40% - Accent3 2 2 2 2 2 4" xfId="572" xr:uid="{00000000-0005-0000-0000-00002D020000}"/>
    <cellStyle name="40% - Accent3 2 2 2 2 2_ИПР" xfId="573" xr:uid="{00000000-0005-0000-0000-00002E020000}"/>
    <cellStyle name="40% - Accent3 2 2 2 2 3" xfId="574" xr:uid="{00000000-0005-0000-0000-00002F020000}"/>
    <cellStyle name="40% - Accent3 2 2 2 2 3 2" xfId="575" xr:uid="{00000000-0005-0000-0000-000030020000}"/>
    <cellStyle name="40% - Accent3 2 2 2 2 3 3" xfId="576" xr:uid="{00000000-0005-0000-0000-000031020000}"/>
    <cellStyle name="40% - Accent3 2 2 2 2 3_ИПР" xfId="577" xr:uid="{00000000-0005-0000-0000-000032020000}"/>
    <cellStyle name="40% - Accent3 2 2 2 2 4" xfId="578" xr:uid="{00000000-0005-0000-0000-000033020000}"/>
    <cellStyle name="40% - Accent3 2 2 2 2 5" xfId="579" xr:uid="{00000000-0005-0000-0000-000034020000}"/>
    <cellStyle name="40% - Accent3 2 2 2 2_ИПР" xfId="580" xr:uid="{00000000-0005-0000-0000-000035020000}"/>
    <cellStyle name="40% - Accent3 2 2 2 3" xfId="581" xr:uid="{00000000-0005-0000-0000-000036020000}"/>
    <cellStyle name="40% - Accent3 2 2 2 3 2" xfId="582" xr:uid="{00000000-0005-0000-0000-000037020000}"/>
    <cellStyle name="40% - Accent3 2 2 2 3 2 2" xfId="583" xr:uid="{00000000-0005-0000-0000-000038020000}"/>
    <cellStyle name="40% - Accent3 2 2 2 3 2 3" xfId="584" xr:uid="{00000000-0005-0000-0000-000039020000}"/>
    <cellStyle name="40% - Accent3 2 2 2 3 2_ИПР" xfId="585" xr:uid="{00000000-0005-0000-0000-00003A020000}"/>
    <cellStyle name="40% - Accent3 2 2 2 3 3" xfId="586" xr:uid="{00000000-0005-0000-0000-00003B020000}"/>
    <cellStyle name="40% - Accent3 2 2 2 3 4" xfId="587" xr:uid="{00000000-0005-0000-0000-00003C020000}"/>
    <cellStyle name="40% - Accent3 2 2 2 3_ИПР" xfId="588" xr:uid="{00000000-0005-0000-0000-00003D020000}"/>
    <cellStyle name="40% - Accent3 2 2 2 4" xfId="589" xr:uid="{00000000-0005-0000-0000-00003E020000}"/>
    <cellStyle name="40% - Accent3 2 2 2 4 2" xfId="590" xr:uid="{00000000-0005-0000-0000-00003F020000}"/>
    <cellStyle name="40% - Accent3 2 2 2 4 3" xfId="591" xr:uid="{00000000-0005-0000-0000-000040020000}"/>
    <cellStyle name="40% - Accent3 2 2 2 4_ИПР" xfId="592" xr:uid="{00000000-0005-0000-0000-000041020000}"/>
    <cellStyle name="40% - Accent3 2 2 2 5" xfId="593" xr:uid="{00000000-0005-0000-0000-000042020000}"/>
    <cellStyle name="40% - Accent3 2 2 2 6" xfId="594" xr:uid="{00000000-0005-0000-0000-000043020000}"/>
    <cellStyle name="40% - Accent3 2 2 2_ИПР" xfId="595" xr:uid="{00000000-0005-0000-0000-000044020000}"/>
    <cellStyle name="40% - Accent3 2 2 3" xfId="596" xr:uid="{00000000-0005-0000-0000-000045020000}"/>
    <cellStyle name="40% - Accent3 2 2 3 2" xfId="597" xr:uid="{00000000-0005-0000-0000-000046020000}"/>
    <cellStyle name="40% - Accent3 2 2 3 2 2" xfId="598" xr:uid="{00000000-0005-0000-0000-000047020000}"/>
    <cellStyle name="40% - Accent3 2 2 3 2 2 2" xfId="599" xr:uid="{00000000-0005-0000-0000-000048020000}"/>
    <cellStyle name="40% - Accent3 2 2 3 2 2 3" xfId="600" xr:uid="{00000000-0005-0000-0000-000049020000}"/>
    <cellStyle name="40% - Accent3 2 2 3 2 2_ИПР" xfId="601" xr:uid="{00000000-0005-0000-0000-00004A020000}"/>
    <cellStyle name="40% - Accent3 2 2 3 2 3" xfId="602" xr:uid="{00000000-0005-0000-0000-00004B020000}"/>
    <cellStyle name="40% - Accent3 2 2 3 2 4" xfId="603" xr:uid="{00000000-0005-0000-0000-00004C020000}"/>
    <cellStyle name="40% - Accent3 2 2 3 2_ИПР" xfId="604" xr:uid="{00000000-0005-0000-0000-00004D020000}"/>
    <cellStyle name="40% - Accent3 2 2 3 3" xfId="605" xr:uid="{00000000-0005-0000-0000-00004E020000}"/>
    <cellStyle name="40% - Accent3 2 2 3 3 2" xfId="606" xr:uid="{00000000-0005-0000-0000-00004F020000}"/>
    <cellStyle name="40% - Accent3 2 2 3 3 3" xfId="607" xr:uid="{00000000-0005-0000-0000-000050020000}"/>
    <cellStyle name="40% - Accent3 2 2 3 3_ИПР" xfId="608" xr:uid="{00000000-0005-0000-0000-000051020000}"/>
    <cellStyle name="40% - Accent3 2 2 3 4" xfId="609" xr:uid="{00000000-0005-0000-0000-000052020000}"/>
    <cellStyle name="40% - Accent3 2 2 3 5" xfId="610" xr:uid="{00000000-0005-0000-0000-000053020000}"/>
    <cellStyle name="40% - Accent3 2 2 3_ИПР" xfId="611" xr:uid="{00000000-0005-0000-0000-000054020000}"/>
    <cellStyle name="40% - Accent3 2 2 4" xfId="612" xr:uid="{00000000-0005-0000-0000-000055020000}"/>
    <cellStyle name="40% - Accent3 2 2 4 2" xfId="613" xr:uid="{00000000-0005-0000-0000-000056020000}"/>
    <cellStyle name="40% - Accent3 2 2 4 2 2" xfId="614" xr:uid="{00000000-0005-0000-0000-000057020000}"/>
    <cellStyle name="40% - Accent3 2 2 4 2 3" xfId="615" xr:uid="{00000000-0005-0000-0000-000058020000}"/>
    <cellStyle name="40% - Accent3 2 2 4 2_ИПР" xfId="616" xr:uid="{00000000-0005-0000-0000-000059020000}"/>
    <cellStyle name="40% - Accent3 2 2 4 3" xfId="617" xr:uid="{00000000-0005-0000-0000-00005A020000}"/>
    <cellStyle name="40% - Accent3 2 2 4 4" xfId="618" xr:uid="{00000000-0005-0000-0000-00005B020000}"/>
    <cellStyle name="40% - Accent3 2 2 4_ИПР" xfId="619" xr:uid="{00000000-0005-0000-0000-00005C020000}"/>
    <cellStyle name="40% - Accent3 2 2 5" xfId="620" xr:uid="{00000000-0005-0000-0000-00005D020000}"/>
    <cellStyle name="40% - Accent3 2 2 5 2" xfId="621" xr:uid="{00000000-0005-0000-0000-00005E020000}"/>
    <cellStyle name="40% - Accent3 2 2 5 3" xfId="622" xr:uid="{00000000-0005-0000-0000-00005F020000}"/>
    <cellStyle name="40% - Accent3 2 2 5_ИПР" xfId="623" xr:uid="{00000000-0005-0000-0000-000060020000}"/>
    <cellStyle name="40% - Accent3 2 2 6" xfId="624" xr:uid="{00000000-0005-0000-0000-000061020000}"/>
    <cellStyle name="40% - Accent3 2 2 7" xfId="625" xr:uid="{00000000-0005-0000-0000-000062020000}"/>
    <cellStyle name="40% - Accent3 2 2_100331 Шаблон ДИП" xfId="626" xr:uid="{00000000-0005-0000-0000-000063020000}"/>
    <cellStyle name="40% - Accent3 2 3" xfId="627" xr:uid="{00000000-0005-0000-0000-000064020000}"/>
    <cellStyle name="40% - Accent3 2 3 2" xfId="628" xr:uid="{00000000-0005-0000-0000-000065020000}"/>
    <cellStyle name="40% - Accent3 2 3 2 2" xfId="629" xr:uid="{00000000-0005-0000-0000-000066020000}"/>
    <cellStyle name="40% - Accent3 2 3 2 2 2" xfId="630" xr:uid="{00000000-0005-0000-0000-000067020000}"/>
    <cellStyle name="40% - Accent3 2 3 2 2 2 2" xfId="631" xr:uid="{00000000-0005-0000-0000-000068020000}"/>
    <cellStyle name="40% - Accent3 2 3 2 2 2 3" xfId="632" xr:uid="{00000000-0005-0000-0000-000069020000}"/>
    <cellStyle name="40% - Accent3 2 3 2 2 2_ИПР" xfId="633" xr:uid="{00000000-0005-0000-0000-00006A020000}"/>
    <cellStyle name="40% - Accent3 2 3 2 2 3" xfId="634" xr:uid="{00000000-0005-0000-0000-00006B020000}"/>
    <cellStyle name="40% - Accent3 2 3 2 2 4" xfId="635" xr:uid="{00000000-0005-0000-0000-00006C020000}"/>
    <cellStyle name="40% - Accent3 2 3 2 2_ИПР" xfId="636" xr:uid="{00000000-0005-0000-0000-00006D020000}"/>
    <cellStyle name="40% - Accent3 2 3 2 3" xfId="637" xr:uid="{00000000-0005-0000-0000-00006E020000}"/>
    <cellStyle name="40% - Accent3 2 3 2 3 2" xfId="638" xr:uid="{00000000-0005-0000-0000-00006F020000}"/>
    <cellStyle name="40% - Accent3 2 3 2 3 3" xfId="639" xr:uid="{00000000-0005-0000-0000-000070020000}"/>
    <cellStyle name="40% - Accent3 2 3 2 3_ИПР" xfId="640" xr:uid="{00000000-0005-0000-0000-000071020000}"/>
    <cellStyle name="40% - Accent3 2 3 2 4" xfId="641" xr:uid="{00000000-0005-0000-0000-000072020000}"/>
    <cellStyle name="40% - Accent3 2 3 2 5" xfId="642" xr:uid="{00000000-0005-0000-0000-000073020000}"/>
    <cellStyle name="40% - Accent3 2 3 2_ИПР" xfId="643" xr:uid="{00000000-0005-0000-0000-000074020000}"/>
    <cellStyle name="40% - Accent3 2 3 3" xfId="644" xr:uid="{00000000-0005-0000-0000-000075020000}"/>
    <cellStyle name="40% - Accent3 2 3 3 2" xfId="645" xr:uid="{00000000-0005-0000-0000-000076020000}"/>
    <cellStyle name="40% - Accent3 2 3 3 2 2" xfId="646" xr:uid="{00000000-0005-0000-0000-000077020000}"/>
    <cellStyle name="40% - Accent3 2 3 3 2 3" xfId="647" xr:uid="{00000000-0005-0000-0000-000078020000}"/>
    <cellStyle name="40% - Accent3 2 3 3 2_ИПР" xfId="648" xr:uid="{00000000-0005-0000-0000-000079020000}"/>
    <cellStyle name="40% - Accent3 2 3 3 3" xfId="649" xr:uid="{00000000-0005-0000-0000-00007A020000}"/>
    <cellStyle name="40% - Accent3 2 3 3 4" xfId="650" xr:uid="{00000000-0005-0000-0000-00007B020000}"/>
    <cellStyle name="40% - Accent3 2 3 3_ИПР" xfId="651" xr:uid="{00000000-0005-0000-0000-00007C020000}"/>
    <cellStyle name="40% - Accent3 2 3 4" xfId="652" xr:uid="{00000000-0005-0000-0000-00007D020000}"/>
    <cellStyle name="40% - Accent3 2 3 4 2" xfId="653" xr:uid="{00000000-0005-0000-0000-00007E020000}"/>
    <cellStyle name="40% - Accent3 2 3 4 3" xfId="654" xr:uid="{00000000-0005-0000-0000-00007F020000}"/>
    <cellStyle name="40% - Accent3 2 3 4_ИПР" xfId="655" xr:uid="{00000000-0005-0000-0000-000080020000}"/>
    <cellStyle name="40% - Accent3 2 3 5" xfId="656" xr:uid="{00000000-0005-0000-0000-000081020000}"/>
    <cellStyle name="40% - Accent3 2 3 6" xfId="657" xr:uid="{00000000-0005-0000-0000-000082020000}"/>
    <cellStyle name="40% - Accent3 2 3_ИПР" xfId="658" xr:uid="{00000000-0005-0000-0000-000083020000}"/>
    <cellStyle name="40% - Accent3 2 4" xfId="659" xr:uid="{00000000-0005-0000-0000-000084020000}"/>
    <cellStyle name="40% - Accent3 2 4 2" xfId="660" xr:uid="{00000000-0005-0000-0000-000085020000}"/>
    <cellStyle name="40% - Accent3 2 4 2 2" xfId="661" xr:uid="{00000000-0005-0000-0000-000086020000}"/>
    <cellStyle name="40% - Accent3 2 4 2 2 2" xfId="662" xr:uid="{00000000-0005-0000-0000-000087020000}"/>
    <cellStyle name="40% - Accent3 2 4 2 2 2 2" xfId="663" xr:uid="{00000000-0005-0000-0000-000088020000}"/>
    <cellStyle name="40% - Accent3 2 4 2 2 2 3" xfId="664" xr:uid="{00000000-0005-0000-0000-000089020000}"/>
    <cellStyle name="40% - Accent3 2 4 2 2 2_ИПР" xfId="665" xr:uid="{00000000-0005-0000-0000-00008A020000}"/>
    <cellStyle name="40% - Accent3 2 4 2 2 3" xfId="666" xr:uid="{00000000-0005-0000-0000-00008B020000}"/>
    <cellStyle name="40% - Accent3 2 4 2 2 4" xfId="667" xr:uid="{00000000-0005-0000-0000-00008C020000}"/>
    <cellStyle name="40% - Accent3 2 4 2 2_ИПР" xfId="668" xr:uid="{00000000-0005-0000-0000-00008D020000}"/>
    <cellStyle name="40% - Accent3 2 4 2 3" xfId="669" xr:uid="{00000000-0005-0000-0000-00008E020000}"/>
    <cellStyle name="40% - Accent3 2 4 2 3 2" xfId="670" xr:uid="{00000000-0005-0000-0000-00008F020000}"/>
    <cellStyle name="40% - Accent3 2 4 2 3 3" xfId="671" xr:uid="{00000000-0005-0000-0000-000090020000}"/>
    <cellStyle name="40% - Accent3 2 4 2 3_ИПР" xfId="672" xr:uid="{00000000-0005-0000-0000-000091020000}"/>
    <cellStyle name="40% - Accent3 2 4 2 4" xfId="673" xr:uid="{00000000-0005-0000-0000-000092020000}"/>
    <cellStyle name="40% - Accent3 2 4 2 5" xfId="674" xr:uid="{00000000-0005-0000-0000-000093020000}"/>
    <cellStyle name="40% - Accent3 2 4 2_ИПР" xfId="675" xr:uid="{00000000-0005-0000-0000-000094020000}"/>
    <cellStyle name="40% - Accent3 2 4 3" xfId="676" xr:uid="{00000000-0005-0000-0000-000095020000}"/>
    <cellStyle name="40% - Accent3 2 4 3 2" xfId="677" xr:uid="{00000000-0005-0000-0000-000096020000}"/>
    <cellStyle name="40% - Accent3 2 4 3 2 2" xfId="678" xr:uid="{00000000-0005-0000-0000-000097020000}"/>
    <cellStyle name="40% - Accent3 2 4 3 2 3" xfId="679" xr:uid="{00000000-0005-0000-0000-000098020000}"/>
    <cellStyle name="40% - Accent3 2 4 3 2_ИПР" xfId="680" xr:uid="{00000000-0005-0000-0000-000099020000}"/>
    <cellStyle name="40% - Accent3 2 4 3 3" xfId="681" xr:uid="{00000000-0005-0000-0000-00009A020000}"/>
    <cellStyle name="40% - Accent3 2 4 3 4" xfId="682" xr:uid="{00000000-0005-0000-0000-00009B020000}"/>
    <cellStyle name="40% - Accent3 2 4 3_ИПР" xfId="683" xr:uid="{00000000-0005-0000-0000-00009C020000}"/>
    <cellStyle name="40% - Accent3 2 4 4" xfId="684" xr:uid="{00000000-0005-0000-0000-00009D020000}"/>
    <cellStyle name="40% - Accent3 2 4 4 2" xfId="685" xr:uid="{00000000-0005-0000-0000-00009E020000}"/>
    <cellStyle name="40% - Accent3 2 4 4 3" xfId="686" xr:uid="{00000000-0005-0000-0000-00009F020000}"/>
    <cellStyle name="40% - Accent3 2 4 4_ИПР" xfId="687" xr:uid="{00000000-0005-0000-0000-0000A0020000}"/>
    <cellStyle name="40% - Accent3 2 4 5" xfId="688" xr:uid="{00000000-0005-0000-0000-0000A1020000}"/>
    <cellStyle name="40% - Accent3 2 4 6" xfId="689" xr:uid="{00000000-0005-0000-0000-0000A2020000}"/>
    <cellStyle name="40% - Accent3 2 4_ИПР" xfId="690" xr:uid="{00000000-0005-0000-0000-0000A3020000}"/>
    <cellStyle name="40% - Accent3 2_100331 Шаблон ДИП" xfId="691" xr:uid="{00000000-0005-0000-0000-0000A4020000}"/>
    <cellStyle name="40% - Accent3 3" xfId="692" xr:uid="{00000000-0005-0000-0000-0000A5020000}"/>
    <cellStyle name="40% - Accent3 3 2" xfId="693" xr:uid="{00000000-0005-0000-0000-0000A6020000}"/>
    <cellStyle name="40% - Accent3 3 2 2" xfId="694" xr:uid="{00000000-0005-0000-0000-0000A7020000}"/>
    <cellStyle name="40% - Accent3 3 2 2 2" xfId="695" xr:uid="{00000000-0005-0000-0000-0000A8020000}"/>
    <cellStyle name="40% - Accent3 3 2 2 2 2" xfId="696" xr:uid="{00000000-0005-0000-0000-0000A9020000}"/>
    <cellStyle name="40% - Accent3 3 2 2 2 2 2" xfId="697" xr:uid="{00000000-0005-0000-0000-0000AA020000}"/>
    <cellStyle name="40% - Accent3 3 2 2 2 2 3" xfId="698" xr:uid="{00000000-0005-0000-0000-0000AB020000}"/>
    <cellStyle name="40% - Accent3 3 2 2 2 2_ИПР" xfId="699" xr:uid="{00000000-0005-0000-0000-0000AC020000}"/>
    <cellStyle name="40% - Accent3 3 2 2 2 3" xfId="700" xr:uid="{00000000-0005-0000-0000-0000AD020000}"/>
    <cellStyle name="40% - Accent3 3 2 2 2 4" xfId="701" xr:uid="{00000000-0005-0000-0000-0000AE020000}"/>
    <cellStyle name="40% - Accent3 3 2 2 2_ИПР" xfId="702" xr:uid="{00000000-0005-0000-0000-0000AF020000}"/>
    <cellStyle name="40% - Accent3 3 2 2 3" xfId="703" xr:uid="{00000000-0005-0000-0000-0000B0020000}"/>
    <cellStyle name="40% - Accent3 3 2 2 3 2" xfId="704" xr:uid="{00000000-0005-0000-0000-0000B1020000}"/>
    <cellStyle name="40% - Accent3 3 2 2 3 3" xfId="705" xr:uid="{00000000-0005-0000-0000-0000B2020000}"/>
    <cellStyle name="40% - Accent3 3 2 2 3_ИПР" xfId="706" xr:uid="{00000000-0005-0000-0000-0000B3020000}"/>
    <cellStyle name="40% - Accent3 3 2 2 4" xfId="707" xr:uid="{00000000-0005-0000-0000-0000B4020000}"/>
    <cellStyle name="40% - Accent3 3 2 2 5" xfId="708" xr:uid="{00000000-0005-0000-0000-0000B5020000}"/>
    <cellStyle name="40% - Accent3 3 2 2_ИПР" xfId="709" xr:uid="{00000000-0005-0000-0000-0000B6020000}"/>
    <cellStyle name="40% - Accent3 3 2 3" xfId="710" xr:uid="{00000000-0005-0000-0000-0000B7020000}"/>
    <cellStyle name="40% - Accent3 3 2 3 2" xfId="711" xr:uid="{00000000-0005-0000-0000-0000B8020000}"/>
    <cellStyle name="40% - Accent3 3 2 3 2 2" xfId="712" xr:uid="{00000000-0005-0000-0000-0000B9020000}"/>
    <cellStyle name="40% - Accent3 3 2 3 2 3" xfId="713" xr:uid="{00000000-0005-0000-0000-0000BA020000}"/>
    <cellStyle name="40% - Accent3 3 2 3 2_ИПР" xfId="714" xr:uid="{00000000-0005-0000-0000-0000BB020000}"/>
    <cellStyle name="40% - Accent3 3 2 3 3" xfId="715" xr:uid="{00000000-0005-0000-0000-0000BC020000}"/>
    <cellStyle name="40% - Accent3 3 2 3 4" xfId="716" xr:uid="{00000000-0005-0000-0000-0000BD020000}"/>
    <cellStyle name="40% - Accent3 3 2 3_ИПР" xfId="717" xr:uid="{00000000-0005-0000-0000-0000BE020000}"/>
    <cellStyle name="40% - Accent3 3 2 4" xfId="718" xr:uid="{00000000-0005-0000-0000-0000BF020000}"/>
    <cellStyle name="40% - Accent3 3 2 4 2" xfId="719" xr:uid="{00000000-0005-0000-0000-0000C0020000}"/>
    <cellStyle name="40% - Accent3 3 2 4 3" xfId="720" xr:uid="{00000000-0005-0000-0000-0000C1020000}"/>
    <cellStyle name="40% - Accent3 3 2 4_ИПР" xfId="721" xr:uid="{00000000-0005-0000-0000-0000C2020000}"/>
    <cellStyle name="40% - Accent3 3 2 5" xfId="722" xr:uid="{00000000-0005-0000-0000-0000C3020000}"/>
    <cellStyle name="40% - Accent3 3 2 6" xfId="723" xr:uid="{00000000-0005-0000-0000-0000C4020000}"/>
    <cellStyle name="40% - Accent3 3 2_ИПР" xfId="724" xr:uid="{00000000-0005-0000-0000-0000C5020000}"/>
    <cellStyle name="40% - Accent3 4" xfId="725" xr:uid="{00000000-0005-0000-0000-0000C6020000}"/>
    <cellStyle name="40% - Accent3_46EE.2011(v1.0)" xfId="726" xr:uid="{00000000-0005-0000-0000-0000C7020000}"/>
    <cellStyle name="40% - Accent4" xfId="727" xr:uid="{00000000-0005-0000-0000-0000C8020000}"/>
    <cellStyle name="40% - Accent4 2" xfId="728" xr:uid="{00000000-0005-0000-0000-0000C9020000}"/>
    <cellStyle name="40% - Accent4 3" xfId="729" xr:uid="{00000000-0005-0000-0000-0000CA020000}"/>
    <cellStyle name="40% - Accent4 4" xfId="730" xr:uid="{00000000-0005-0000-0000-0000CB020000}"/>
    <cellStyle name="40% - Accent4_46EE.2011(v1.0)" xfId="731" xr:uid="{00000000-0005-0000-0000-0000CC020000}"/>
    <cellStyle name="40% - Accent5" xfId="732" xr:uid="{00000000-0005-0000-0000-0000CD020000}"/>
    <cellStyle name="40% - Accent5 2" xfId="733" xr:uid="{00000000-0005-0000-0000-0000CE020000}"/>
    <cellStyle name="40% - Accent5 3" xfId="734" xr:uid="{00000000-0005-0000-0000-0000CF020000}"/>
    <cellStyle name="40% - Accent5 4" xfId="735" xr:uid="{00000000-0005-0000-0000-0000D0020000}"/>
    <cellStyle name="40% - Accent5_46EE.2011(v1.0)" xfId="736" xr:uid="{00000000-0005-0000-0000-0000D1020000}"/>
    <cellStyle name="40% - Accent6" xfId="737" xr:uid="{00000000-0005-0000-0000-0000D2020000}"/>
    <cellStyle name="40% - Accent6 2" xfId="738" xr:uid="{00000000-0005-0000-0000-0000D3020000}"/>
    <cellStyle name="40% - Accent6 3" xfId="739" xr:uid="{00000000-0005-0000-0000-0000D4020000}"/>
    <cellStyle name="40% - Accent6 4" xfId="740" xr:uid="{00000000-0005-0000-0000-0000D5020000}"/>
    <cellStyle name="40% - Accent6_46EE.2011(v1.0)" xfId="741" xr:uid="{00000000-0005-0000-0000-0000D6020000}"/>
    <cellStyle name="40% - Акцент1 10" xfId="742" xr:uid="{00000000-0005-0000-0000-0000D7020000}"/>
    <cellStyle name="40% - Акцент1 2" xfId="743" xr:uid="{00000000-0005-0000-0000-0000D8020000}"/>
    <cellStyle name="40% - Акцент1 2 2" xfId="744" xr:uid="{00000000-0005-0000-0000-0000D9020000}"/>
    <cellStyle name="40% - Акцент1 2_46EE.2011(v1.0)" xfId="745" xr:uid="{00000000-0005-0000-0000-0000DA020000}"/>
    <cellStyle name="40% - Акцент1 3" xfId="746" xr:uid="{00000000-0005-0000-0000-0000DB020000}"/>
    <cellStyle name="40% - Акцент1 3 2" xfId="747" xr:uid="{00000000-0005-0000-0000-0000DC020000}"/>
    <cellStyle name="40% - Акцент1 3_46EE.2011(v1.0)" xfId="748" xr:uid="{00000000-0005-0000-0000-0000DD020000}"/>
    <cellStyle name="40% - Акцент1 4" xfId="749" xr:uid="{00000000-0005-0000-0000-0000DE020000}"/>
    <cellStyle name="40% - Акцент1 4 2" xfId="750" xr:uid="{00000000-0005-0000-0000-0000DF020000}"/>
    <cellStyle name="40% - Акцент1 4_46EE.2011(v1.0)" xfId="751" xr:uid="{00000000-0005-0000-0000-0000E0020000}"/>
    <cellStyle name="40% - Акцент1 5" xfId="752" xr:uid="{00000000-0005-0000-0000-0000E1020000}"/>
    <cellStyle name="40% - Акцент1 5 2" xfId="753" xr:uid="{00000000-0005-0000-0000-0000E2020000}"/>
    <cellStyle name="40% - Акцент1 5_46EE.2011(v1.0)" xfId="754" xr:uid="{00000000-0005-0000-0000-0000E3020000}"/>
    <cellStyle name="40% - Акцент1 6" xfId="755" xr:uid="{00000000-0005-0000-0000-0000E4020000}"/>
    <cellStyle name="40% - Акцент1 6 2" xfId="756" xr:uid="{00000000-0005-0000-0000-0000E5020000}"/>
    <cellStyle name="40% - Акцент1 6_46EE.2011(v1.0)" xfId="757" xr:uid="{00000000-0005-0000-0000-0000E6020000}"/>
    <cellStyle name="40% - Акцент1 7" xfId="758" xr:uid="{00000000-0005-0000-0000-0000E7020000}"/>
    <cellStyle name="40% - Акцент1 7 2" xfId="759" xr:uid="{00000000-0005-0000-0000-0000E8020000}"/>
    <cellStyle name="40% - Акцент1 7_46EE.2011(v1.0)" xfId="760" xr:uid="{00000000-0005-0000-0000-0000E9020000}"/>
    <cellStyle name="40% - Акцент1 8" xfId="761" xr:uid="{00000000-0005-0000-0000-0000EA020000}"/>
    <cellStyle name="40% - Акцент1 8 2" xfId="762" xr:uid="{00000000-0005-0000-0000-0000EB020000}"/>
    <cellStyle name="40% - Акцент1 8_46EE.2011(v1.0)" xfId="763" xr:uid="{00000000-0005-0000-0000-0000EC020000}"/>
    <cellStyle name="40% - Акцент1 9" xfId="764" xr:uid="{00000000-0005-0000-0000-0000ED020000}"/>
    <cellStyle name="40% - Акцент1 9 2" xfId="765" xr:uid="{00000000-0005-0000-0000-0000EE020000}"/>
    <cellStyle name="40% - Акцент1 9_46EE.2011(v1.0)" xfId="766" xr:uid="{00000000-0005-0000-0000-0000EF020000}"/>
    <cellStyle name="40% - Акцент2 10" xfId="767" xr:uid="{00000000-0005-0000-0000-0000F0020000}"/>
    <cellStyle name="40% - Акцент2 2" xfId="768" xr:uid="{00000000-0005-0000-0000-0000F1020000}"/>
    <cellStyle name="40% - Акцент2 2 2" xfId="769" xr:uid="{00000000-0005-0000-0000-0000F2020000}"/>
    <cellStyle name="40% - Акцент2 2_46EE.2011(v1.0)" xfId="770" xr:uid="{00000000-0005-0000-0000-0000F3020000}"/>
    <cellStyle name="40% - Акцент2 3" xfId="771" xr:uid="{00000000-0005-0000-0000-0000F4020000}"/>
    <cellStyle name="40% - Акцент2 3 2" xfId="772" xr:uid="{00000000-0005-0000-0000-0000F5020000}"/>
    <cellStyle name="40% - Акцент2 3_46EE.2011(v1.0)" xfId="773" xr:uid="{00000000-0005-0000-0000-0000F6020000}"/>
    <cellStyle name="40% - Акцент2 4" xfId="774" xr:uid="{00000000-0005-0000-0000-0000F7020000}"/>
    <cellStyle name="40% - Акцент2 4 2" xfId="775" xr:uid="{00000000-0005-0000-0000-0000F8020000}"/>
    <cellStyle name="40% - Акцент2 4_46EE.2011(v1.0)" xfId="776" xr:uid="{00000000-0005-0000-0000-0000F9020000}"/>
    <cellStyle name="40% - Акцент2 5" xfId="777" xr:uid="{00000000-0005-0000-0000-0000FA020000}"/>
    <cellStyle name="40% - Акцент2 5 2" xfId="778" xr:uid="{00000000-0005-0000-0000-0000FB020000}"/>
    <cellStyle name="40% - Акцент2 5_46EE.2011(v1.0)" xfId="779" xr:uid="{00000000-0005-0000-0000-0000FC020000}"/>
    <cellStyle name="40% - Акцент2 6" xfId="780" xr:uid="{00000000-0005-0000-0000-0000FD020000}"/>
    <cellStyle name="40% - Акцент2 6 2" xfId="781" xr:uid="{00000000-0005-0000-0000-0000FE020000}"/>
    <cellStyle name="40% - Акцент2 6_46EE.2011(v1.0)" xfId="782" xr:uid="{00000000-0005-0000-0000-0000FF020000}"/>
    <cellStyle name="40% - Акцент2 7" xfId="783" xr:uid="{00000000-0005-0000-0000-000000030000}"/>
    <cellStyle name="40% - Акцент2 7 2" xfId="784" xr:uid="{00000000-0005-0000-0000-000001030000}"/>
    <cellStyle name="40% - Акцент2 7_46EE.2011(v1.0)" xfId="785" xr:uid="{00000000-0005-0000-0000-000002030000}"/>
    <cellStyle name="40% - Акцент2 8" xfId="786" xr:uid="{00000000-0005-0000-0000-000003030000}"/>
    <cellStyle name="40% - Акцент2 8 2" xfId="787" xr:uid="{00000000-0005-0000-0000-000004030000}"/>
    <cellStyle name="40% - Акцент2 8_46EE.2011(v1.0)" xfId="788" xr:uid="{00000000-0005-0000-0000-000005030000}"/>
    <cellStyle name="40% - Акцент2 9" xfId="789" xr:uid="{00000000-0005-0000-0000-000006030000}"/>
    <cellStyle name="40% - Акцент2 9 2" xfId="790" xr:uid="{00000000-0005-0000-0000-000007030000}"/>
    <cellStyle name="40% - Акцент2 9_46EE.2011(v1.0)" xfId="791" xr:uid="{00000000-0005-0000-0000-000008030000}"/>
    <cellStyle name="40% - Акцент3 10" xfId="792" xr:uid="{00000000-0005-0000-0000-000009030000}"/>
    <cellStyle name="40% - Акцент3 2" xfId="793" xr:uid="{00000000-0005-0000-0000-00000A030000}"/>
    <cellStyle name="40% - Акцент3 2 2" xfId="794" xr:uid="{00000000-0005-0000-0000-00000B030000}"/>
    <cellStyle name="40% - Акцент3 2_46EE.2011(v1.0)" xfId="795" xr:uid="{00000000-0005-0000-0000-00000C030000}"/>
    <cellStyle name="40% - Акцент3 3" xfId="796" xr:uid="{00000000-0005-0000-0000-00000D030000}"/>
    <cellStyle name="40% - Акцент3 3 2" xfId="797" xr:uid="{00000000-0005-0000-0000-00000E030000}"/>
    <cellStyle name="40% - Акцент3 3_46EE.2011(v1.0)" xfId="798" xr:uid="{00000000-0005-0000-0000-00000F030000}"/>
    <cellStyle name="40% - Акцент3 4" xfId="799" xr:uid="{00000000-0005-0000-0000-000010030000}"/>
    <cellStyle name="40% - Акцент3 4 2" xfId="800" xr:uid="{00000000-0005-0000-0000-000011030000}"/>
    <cellStyle name="40% - Акцент3 4_46EE.2011(v1.0)" xfId="801" xr:uid="{00000000-0005-0000-0000-000012030000}"/>
    <cellStyle name="40% - Акцент3 5" xfId="802" xr:uid="{00000000-0005-0000-0000-000013030000}"/>
    <cellStyle name="40% - Акцент3 5 2" xfId="803" xr:uid="{00000000-0005-0000-0000-000014030000}"/>
    <cellStyle name="40% - Акцент3 5_46EE.2011(v1.0)" xfId="804" xr:uid="{00000000-0005-0000-0000-000015030000}"/>
    <cellStyle name="40% - Акцент3 6" xfId="805" xr:uid="{00000000-0005-0000-0000-000016030000}"/>
    <cellStyle name="40% - Акцент3 6 2" xfId="806" xr:uid="{00000000-0005-0000-0000-000017030000}"/>
    <cellStyle name="40% - Акцент3 6_46EE.2011(v1.0)" xfId="807" xr:uid="{00000000-0005-0000-0000-000018030000}"/>
    <cellStyle name="40% - Акцент3 7" xfId="808" xr:uid="{00000000-0005-0000-0000-000019030000}"/>
    <cellStyle name="40% - Акцент3 7 2" xfId="809" xr:uid="{00000000-0005-0000-0000-00001A030000}"/>
    <cellStyle name="40% - Акцент3 7_46EE.2011(v1.0)" xfId="810" xr:uid="{00000000-0005-0000-0000-00001B030000}"/>
    <cellStyle name="40% - Акцент3 8" xfId="811" xr:uid="{00000000-0005-0000-0000-00001C030000}"/>
    <cellStyle name="40% - Акцент3 8 2" xfId="812" xr:uid="{00000000-0005-0000-0000-00001D030000}"/>
    <cellStyle name="40% - Акцент3 8_46EE.2011(v1.0)" xfId="813" xr:uid="{00000000-0005-0000-0000-00001E030000}"/>
    <cellStyle name="40% - Акцент3 9" xfId="814" xr:uid="{00000000-0005-0000-0000-00001F030000}"/>
    <cellStyle name="40% - Акцент3 9 2" xfId="815" xr:uid="{00000000-0005-0000-0000-000020030000}"/>
    <cellStyle name="40% - Акцент3 9_46EE.2011(v1.0)" xfId="816" xr:uid="{00000000-0005-0000-0000-000021030000}"/>
    <cellStyle name="40% - Акцент4 10" xfId="817" xr:uid="{00000000-0005-0000-0000-000022030000}"/>
    <cellStyle name="40% - Акцент4 2" xfId="818" xr:uid="{00000000-0005-0000-0000-000023030000}"/>
    <cellStyle name="40% - Акцент4 2 2" xfId="819" xr:uid="{00000000-0005-0000-0000-000024030000}"/>
    <cellStyle name="40% - Акцент4 2_46EE.2011(v1.0)" xfId="820" xr:uid="{00000000-0005-0000-0000-000025030000}"/>
    <cellStyle name="40% - Акцент4 3" xfId="821" xr:uid="{00000000-0005-0000-0000-000026030000}"/>
    <cellStyle name="40% - Акцент4 3 2" xfId="822" xr:uid="{00000000-0005-0000-0000-000027030000}"/>
    <cellStyle name="40% - Акцент4 3_46EE.2011(v1.0)" xfId="823" xr:uid="{00000000-0005-0000-0000-000028030000}"/>
    <cellStyle name="40% - Акцент4 4" xfId="824" xr:uid="{00000000-0005-0000-0000-000029030000}"/>
    <cellStyle name="40% - Акцент4 4 2" xfId="825" xr:uid="{00000000-0005-0000-0000-00002A030000}"/>
    <cellStyle name="40% - Акцент4 4_46EE.2011(v1.0)" xfId="826" xr:uid="{00000000-0005-0000-0000-00002B030000}"/>
    <cellStyle name="40% - Акцент4 5" xfId="827" xr:uid="{00000000-0005-0000-0000-00002C030000}"/>
    <cellStyle name="40% - Акцент4 5 2" xfId="828" xr:uid="{00000000-0005-0000-0000-00002D030000}"/>
    <cellStyle name="40% - Акцент4 5_46EE.2011(v1.0)" xfId="829" xr:uid="{00000000-0005-0000-0000-00002E030000}"/>
    <cellStyle name="40% - Акцент4 6" xfId="830" xr:uid="{00000000-0005-0000-0000-00002F030000}"/>
    <cellStyle name="40% - Акцент4 6 2" xfId="831" xr:uid="{00000000-0005-0000-0000-000030030000}"/>
    <cellStyle name="40% - Акцент4 6_46EE.2011(v1.0)" xfId="832" xr:uid="{00000000-0005-0000-0000-000031030000}"/>
    <cellStyle name="40% - Акцент4 7" xfId="833" xr:uid="{00000000-0005-0000-0000-000032030000}"/>
    <cellStyle name="40% - Акцент4 7 2" xfId="834" xr:uid="{00000000-0005-0000-0000-000033030000}"/>
    <cellStyle name="40% - Акцент4 7_46EE.2011(v1.0)" xfId="835" xr:uid="{00000000-0005-0000-0000-000034030000}"/>
    <cellStyle name="40% - Акцент4 8" xfId="836" xr:uid="{00000000-0005-0000-0000-000035030000}"/>
    <cellStyle name="40% - Акцент4 8 2" xfId="837" xr:uid="{00000000-0005-0000-0000-000036030000}"/>
    <cellStyle name="40% - Акцент4 8_46EE.2011(v1.0)" xfId="838" xr:uid="{00000000-0005-0000-0000-000037030000}"/>
    <cellStyle name="40% - Акцент4 9" xfId="839" xr:uid="{00000000-0005-0000-0000-000038030000}"/>
    <cellStyle name="40% - Акцент4 9 2" xfId="840" xr:uid="{00000000-0005-0000-0000-000039030000}"/>
    <cellStyle name="40% - Акцент4 9_46EE.2011(v1.0)" xfId="841" xr:uid="{00000000-0005-0000-0000-00003A030000}"/>
    <cellStyle name="40% - Акцент5 10" xfId="842" xr:uid="{00000000-0005-0000-0000-00003B030000}"/>
    <cellStyle name="40% - Акцент5 2" xfId="843" xr:uid="{00000000-0005-0000-0000-00003C030000}"/>
    <cellStyle name="40% - Акцент5 2 2" xfId="844" xr:uid="{00000000-0005-0000-0000-00003D030000}"/>
    <cellStyle name="40% - Акцент5 2_46EE.2011(v1.0)" xfId="845" xr:uid="{00000000-0005-0000-0000-00003E030000}"/>
    <cellStyle name="40% - Акцент5 3" xfId="846" xr:uid="{00000000-0005-0000-0000-00003F030000}"/>
    <cellStyle name="40% - Акцент5 3 2" xfId="847" xr:uid="{00000000-0005-0000-0000-000040030000}"/>
    <cellStyle name="40% - Акцент5 3_46EE.2011(v1.0)" xfId="848" xr:uid="{00000000-0005-0000-0000-000041030000}"/>
    <cellStyle name="40% - Акцент5 4" xfId="849" xr:uid="{00000000-0005-0000-0000-000042030000}"/>
    <cellStyle name="40% - Акцент5 4 2" xfId="850" xr:uid="{00000000-0005-0000-0000-000043030000}"/>
    <cellStyle name="40% - Акцент5 4_46EE.2011(v1.0)" xfId="851" xr:uid="{00000000-0005-0000-0000-000044030000}"/>
    <cellStyle name="40% - Акцент5 5" xfId="852" xr:uid="{00000000-0005-0000-0000-000045030000}"/>
    <cellStyle name="40% - Акцент5 5 2" xfId="853" xr:uid="{00000000-0005-0000-0000-000046030000}"/>
    <cellStyle name="40% - Акцент5 5_46EE.2011(v1.0)" xfId="854" xr:uid="{00000000-0005-0000-0000-000047030000}"/>
    <cellStyle name="40% - Акцент5 6" xfId="855" xr:uid="{00000000-0005-0000-0000-000048030000}"/>
    <cellStyle name="40% - Акцент5 6 2" xfId="856" xr:uid="{00000000-0005-0000-0000-000049030000}"/>
    <cellStyle name="40% - Акцент5 6_46EE.2011(v1.0)" xfId="857" xr:uid="{00000000-0005-0000-0000-00004A030000}"/>
    <cellStyle name="40% - Акцент5 7" xfId="858" xr:uid="{00000000-0005-0000-0000-00004B030000}"/>
    <cellStyle name="40% - Акцент5 7 2" xfId="859" xr:uid="{00000000-0005-0000-0000-00004C030000}"/>
    <cellStyle name="40% - Акцент5 7_46EE.2011(v1.0)" xfId="860" xr:uid="{00000000-0005-0000-0000-00004D030000}"/>
    <cellStyle name="40% - Акцент5 8" xfId="861" xr:uid="{00000000-0005-0000-0000-00004E030000}"/>
    <cellStyle name="40% - Акцент5 8 2" xfId="862" xr:uid="{00000000-0005-0000-0000-00004F030000}"/>
    <cellStyle name="40% - Акцент5 8_46EE.2011(v1.0)" xfId="863" xr:uid="{00000000-0005-0000-0000-000050030000}"/>
    <cellStyle name="40% - Акцент5 9" xfId="864" xr:uid="{00000000-0005-0000-0000-000051030000}"/>
    <cellStyle name="40% - Акцент5 9 2" xfId="865" xr:uid="{00000000-0005-0000-0000-000052030000}"/>
    <cellStyle name="40% - Акцент5 9_46EE.2011(v1.0)" xfId="866" xr:uid="{00000000-0005-0000-0000-000053030000}"/>
    <cellStyle name="40% - Акцент6 10" xfId="867" xr:uid="{00000000-0005-0000-0000-000054030000}"/>
    <cellStyle name="40% - Акцент6 2" xfId="868" xr:uid="{00000000-0005-0000-0000-000055030000}"/>
    <cellStyle name="40% - Акцент6 2 2" xfId="869" xr:uid="{00000000-0005-0000-0000-000056030000}"/>
    <cellStyle name="40% - Акцент6 2_46EE.2011(v1.0)" xfId="870" xr:uid="{00000000-0005-0000-0000-000057030000}"/>
    <cellStyle name="40% - Акцент6 3" xfId="871" xr:uid="{00000000-0005-0000-0000-000058030000}"/>
    <cellStyle name="40% - Акцент6 3 2" xfId="872" xr:uid="{00000000-0005-0000-0000-000059030000}"/>
    <cellStyle name="40% - Акцент6 3_46EE.2011(v1.0)" xfId="873" xr:uid="{00000000-0005-0000-0000-00005A030000}"/>
    <cellStyle name="40% - Акцент6 4" xfId="874" xr:uid="{00000000-0005-0000-0000-00005B030000}"/>
    <cellStyle name="40% - Акцент6 4 2" xfId="875" xr:uid="{00000000-0005-0000-0000-00005C030000}"/>
    <cellStyle name="40% - Акцент6 4_46EE.2011(v1.0)" xfId="876" xr:uid="{00000000-0005-0000-0000-00005D030000}"/>
    <cellStyle name="40% - Акцент6 5" xfId="877" xr:uid="{00000000-0005-0000-0000-00005E030000}"/>
    <cellStyle name="40% - Акцент6 5 2" xfId="878" xr:uid="{00000000-0005-0000-0000-00005F030000}"/>
    <cellStyle name="40% - Акцент6 5_46EE.2011(v1.0)" xfId="879" xr:uid="{00000000-0005-0000-0000-000060030000}"/>
    <cellStyle name="40% - Акцент6 6" xfId="880" xr:uid="{00000000-0005-0000-0000-000061030000}"/>
    <cellStyle name="40% - Акцент6 6 2" xfId="881" xr:uid="{00000000-0005-0000-0000-000062030000}"/>
    <cellStyle name="40% - Акцент6 6_46EE.2011(v1.0)" xfId="882" xr:uid="{00000000-0005-0000-0000-000063030000}"/>
    <cellStyle name="40% - Акцент6 7" xfId="883" xr:uid="{00000000-0005-0000-0000-000064030000}"/>
    <cellStyle name="40% - Акцент6 7 2" xfId="884" xr:uid="{00000000-0005-0000-0000-000065030000}"/>
    <cellStyle name="40% - Акцент6 7_46EE.2011(v1.0)" xfId="885" xr:uid="{00000000-0005-0000-0000-000066030000}"/>
    <cellStyle name="40% - Акцент6 8" xfId="886" xr:uid="{00000000-0005-0000-0000-000067030000}"/>
    <cellStyle name="40% - Акцент6 8 2" xfId="887" xr:uid="{00000000-0005-0000-0000-000068030000}"/>
    <cellStyle name="40% - Акцент6 8_46EE.2011(v1.0)" xfId="888" xr:uid="{00000000-0005-0000-0000-000069030000}"/>
    <cellStyle name="40% - Акцент6 9" xfId="889" xr:uid="{00000000-0005-0000-0000-00006A030000}"/>
    <cellStyle name="40% - Акцент6 9 2" xfId="890" xr:uid="{00000000-0005-0000-0000-00006B030000}"/>
    <cellStyle name="40% - Акцент6 9_46EE.2011(v1.0)" xfId="891" xr:uid="{00000000-0005-0000-0000-00006C030000}"/>
    <cellStyle name="60% - Accent1" xfId="892" xr:uid="{00000000-0005-0000-0000-00006D030000}"/>
    <cellStyle name="60% - Accent2" xfId="893" xr:uid="{00000000-0005-0000-0000-00006E030000}"/>
    <cellStyle name="60% - Accent3" xfId="894" xr:uid="{00000000-0005-0000-0000-00006F030000}"/>
    <cellStyle name="60% - Accent4" xfId="895" xr:uid="{00000000-0005-0000-0000-000070030000}"/>
    <cellStyle name="60% - Accent5" xfId="896" xr:uid="{00000000-0005-0000-0000-000071030000}"/>
    <cellStyle name="60% - Accent6" xfId="897" xr:uid="{00000000-0005-0000-0000-000072030000}"/>
    <cellStyle name="60% - Акцент1 10" xfId="898" xr:uid="{00000000-0005-0000-0000-000073030000}"/>
    <cellStyle name="60% - Акцент1 2" xfId="899" xr:uid="{00000000-0005-0000-0000-000074030000}"/>
    <cellStyle name="60% - Акцент1 2 2" xfId="900" xr:uid="{00000000-0005-0000-0000-000075030000}"/>
    <cellStyle name="60% - Акцент1 3" xfId="901" xr:uid="{00000000-0005-0000-0000-000076030000}"/>
    <cellStyle name="60% - Акцент1 3 2" xfId="902" xr:uid="{00000000-0005-0000-0000-000077030000}"/>
    <cellStyle name="60% - Акцент1 4" xfId="903" xr:uid="{00000000-0005-0000-0000-000078030000}"/>
    <cellStyle name="60% - Акцент1 4 2" xfId="904" xr:uid="{00000000-0005-0000-0000-000079030000}"/>
    <cellStyle name="60% - Акцент1 5" xfId="905" xr:uid="{00000000-0005-0000-0000-00007A030000}"/>
    <cellStyle name="60% - Акцент1 5 2" xfId="906" xr:uid="{00000000-0005-0000-0000-00007B030000}"/>
    <cellStyle name="60% - Акцент1 6" xfId="907" xr:uid="{00000000-0005-0000-0000-00007C030000}"/>
    <cellStyle name="60% - Акцент1 6 2" xfId="908" xr:uid="{00000000-0005-0000-0000-00007D030000}"/>
    <cellStyle name="60% - Акцент1 7" xfId="909" xr:uid="{00000000-0005-0000-0000-00007E030000}"/>
    <cellStyle name="60% - Акцент1 7 2" xfId="910" xr:uid="{00000000-0005-0000-0000-00007F030000}"/>
    <cellStyle name="60% - Акцент1 8" xfId="911" xr:uid="{00000000-0005-0000-0000-000080030000}"/>
    <cellStyle name="60% - Акцент1 8 2" xfId="912" xr:uid="{00000000-0005-0000-0000-000081030000}"/>
    <cellStyle name="60% - Акцент1 9" xfId="913" xr:uid="{00000000-0005-0000-0000-000082030000}"/>
    <cellStyle name="60% - Акцент1 9 2" xfId="914" xr:uid="{00000000-0005-0000-0000-000083030000}"/>
    <cellStyle name="60% - Акцент2 10" xfId="915" xr:uid="{00000000-0005-0000-0000-000084030000}"/>
    <cellStyle name="60% - Акцент2 2" xfId="916" xr:uid="{00000000-0005-0000-0000-000085030000}"/>
    <cellStyle name="60% - Акцент2 2 2" xfId="917" xr:uid="{00000000-0005-0000-0000-000086030000}"/>
    <cellStyle name="60% - Акцент2 3" xfId="918" xr:uid="{00000000-0005-0000-0000-000087030000}"/>
    <cellStyle name="60% - Акцент2 3 2" xfId="919" xr:uid="{00000000-0005-0000-0000-000088030000}"/>
    <cellStyle name="60% - Акцент2 4" xfId="920" xr:uid="{00000000-0005-0000-0000-000089030000}"/>
    <cellStyle name="60% - Акцент2 4 2" xfId="921" xr:uid="{00000000-0005-0000-0000-00008A030000}"/>
    <cellStyle name="60% - Акцент2 5" xfId="922" xr:uid="{00000000-0005-0000-0000-00008B030000}"/>
    <cellStyle name="60% - Акцент2 5 2" xfId="923" xr:uid="{00000000-0005-0000-0000-00008C030000}"/>
    <cellStyle name="60% - Акцент2 6" xfId="924" xr:uid="{00000000-0005-0000-0000-00008D030000}"/>
    <cellStyle name="60% - Акцент2 6 2" xfId="925" xr:uid="{00000000-0005-0000-0000-00008E030000}"/>
    <cellStyle name="60% - Акцент2 7" xfId="926" xr:uid="{00000000-0005-0000-0000-00008F030000}"/>
    <cellStyle name="60% - Акцент2 7 2" xfId="927" xr:uid="{00000000-0005-0000-0000-000090030000}"/>
    <cellStyle name="60% - Акцент2 8" xfId="928" xr:uid="{00000000-0005-0000-0000-000091030000}"/>
    <cellStyle name="60% - Акцент2 8 2" xfId="929" xr:uid="{00000000-0005-0000-0000-000092030000}"/>
    <cellStyle name="60% - Акцент2 9" xfId="930" xr:uid="{00000000-0005-0000-0000-000093030000}"/>
    <cellStyle name="60% - Акцент2 9 2" xfId="931" xr:uid="{00000000-0005-0000-0000-000094030000}"/>
    <cellStyle name="60% - Акцент3 10" xfId="932" xr:uid="{00000000-0005-0000-0000-000095030000}"/>
    <cellStyle name="60% - Акцент3 2" xfId="933" xr:uid="{00000000-0005-0000-0000-000096030000}"/>
    <cellStyle name="60% - Акцент3 2 2" xfId="934" xr:uid="{00000000-0005-0000-0000-000097030000}"/>
    <cellStyle name="60% - Акцент3 3" xfId="935" xr:uid="{00000000-0005-0000-0000-000098030000}"/>
    <cellStyle name="60% - Акцент3 3 2" xfId="936" xr:uid="{00000000-0005-0000-0000-000099030000}"/>
    <cellStyle name="60% - Акцент3 4" xfId="937" xr:uid="{00000000-0005-0000-0000-00009A030000}"/>
    <cellStyle name="60% - Акцент3 4 2" xfId="938" xr:uid="{00000000-0005-0000-0000-00009B030000}"/>
    <cellStyle name="60% - Акцент3 5" xfId="939" xr:uid="{00000000-0005-0000-0000-00009C030000}"/>
    <cellStyle name="60% - Акцент3 5 2" xfId="940" xr:uid="{00000000-0005-0000-0000-00009D030000}"/>
    <cellStyle name="60% - Акцент3 6" xfId="941" xr:uid="{00000000-0005-0000-0000-00009E030000}"/>
    <cellStyle name="60% - Акцент3 6 2" xfId="942" xr:uid="{00000000-0005-0000-0000-00009F030000}"/>
    <cellStyle name="60% - Акцент3 7" xfId="943" xr:uid="{00000000-0005-0000-0000-0000A0030000}"/>
    <cellStyle name="60% - Акцент3 7 2" xfId="944" xr:uid="{00000000-0005-0000-0000-0000A1030000}"/>
    <cellStyle name="60% - Акцент3 8" xfId="945" xr:uid="{00000000-0005-0000-0000-0000A2030000}"/>
    <cellStyle name="60% - Акцент3 8 2" xfId="946" xr:uid="{00000000-0005-0000-0000-0000A3030000}"/>
    <cellStyle name="60% - Акцент3 9" xfId="947" xr:uid="{00000000-0005-0000-0000-0000A4030000}"/>
    <cellStyle name="60% - Акцент3 9 2" xfId="948" xr:uid="{00000000-0005-0000-0000-0000A5030000}"/>
    <cellStyle name="60% - Акцент4 10" xfId="949" xr:uid="{00000000-0005-0000-0000-0000A6030000}"/>
    <cellStyle name="60% - Акцент4 2" xfId="950" xr:uid="{00000000-0005-0000-0000-0000A7030000}"/>
    <cellStyle name="60% - Акцент4 2 2" xfId="951" xr:uid="{00000000-0005-0000-0000-0000A8030000}"/>
    <cellStyle name="60% - Акцент4 3" xfId="952" xr:uid="{00000000-0005-0000-0000-0000A9030000}"/>
    <cellStyle name="60% - Акцент4 3 2" xfId="953" xr:uid="{00000000-0005-0000-0000-0000AA030000}"/>
    <cellStyle name="60% - Акцент4 4" xfId="954" xr:uid="{00000000-0005-0000-0000-0000AB030000}"/>
    <cellStyle name="60% - Акцент4 4 2" xfId="955" xr:uid="{00000000-0005-0000-0000-0000AC030000}"/>
    <cellStyle name="60% - Акцент4 5" xfId="956" xr:uid="{00000000-0005-0000-0000-0000AD030000}"/>
    <cellStyle name="60% - Акцент4 5 2" xfId="957" xr:uid="{00000000-0005-0000-0000-0000AE030000}"/>
    <cellStyle name="60% - Акцент4 6" xfId="958" xr:uid="{00000000-0005-0000-0000-0000AF030000}"/>
    <cellStyle name="60% - Акцент4 6 2" xfId="959" xr:uid="{00000000-0005-0000-0000-0000B0030000}"/>
    <cellStyle name="60% - Акцент4 7" xfId="960" xr:uid="{00000000-0005-0000-0000-0000B1030000}"/>
    <cellStyle name="60% - Акцент4 7 2" xfId="961" xr:uid="{00000000-0005-0000-0000-0000B2030000}"/>
    <cellStyle name="60% - Акцент4 8" xfId="962" xr:uid="{00000000-0005-0000-0000-0000B3030000}"/>
    <cellStyle name="60% - Акцент4 8 2" xfId="963" xr:uid="{00000000-0005-0000-0000-0000B4030000}"/>
    <cellStyle name="60% - Акцент4 9" xfId="964" xr:uid="{00000000-0005-0000-0000-0000B5030000}"/>
    <cellStyle name="60% - Акцент4 9 2" xfId="965" xr:uid="{00000000-0005-0000-0000-0000B6030000}"/>
    <cellStyle name="60% - Акцент5 10" xfId="966" xr:uid="{00000000-0005-0000-0000-0000B7030000}"/>
    <cellStyle name="60% - Акцент5 2" xfId="967" xr:uid="{00000000-0005-0000-0000-0000B8030000}"/>
    <cellStyle name="60% - Акцент5 2 2" xfId="968" xr:uid="{00000000-0005-0000-0000-0000B9030000}"/>
    <cellStyle name="60% - Акцент5 3" xfId="969" xr:uid="{00000000-0005-0000-0000-0000BA030000}"/>
    <cellStyle name="60% - Акцент5 3 2" xfId="970" xr:uid="{00000000-0005-0000-0000-0000BB030000}"/>
    <cellStyle name="60% - Акцент5 4" xfId="971" xr:uid="{00000000-0005-0000-0000-0000BC030000}"/>
    <cellStyle name="60% - Акцент5 4 2" xfId="972" xr:uid="{00000000-0005-0000-0000-0000BD030000}"/>
    <cellStyle name="60% - Акцент5 5" xfId="973" xr:uid="{00000000-0005-0000-0000-0000BE030000}"/>
    <cellStyle name="60% - Акцент5 5 2" xfId="974" xr:uid="{00000000-0005-0000-0000-0000BF030000}"/>
    <cellStyle name="60% - Акцент5 6" xfId="975" xr:uid="{00000000-0005-0000-0000-0000C0030000}"/>
    <cellStyle name="60% - Акцент5 6 2" xfId="976" xr:uid="{00000000-0005-0000-0000-0000C1030000}"/>
    <cellStyle name="60% - Акцент5 7" xfId="977" xr:uid="{00000000-0005-0000-0000-0000C2030000}"/>
    <cellStyle name="60% - Акцент5 7 2" xfId="978" xr:uid="{00000000-0005-0000-0000-0000C3030000}"/>
    <cellStyle name="60% - Акцент5 8" xfId="979" xr:uid="{00000000-0005-0000-0000-0000C4030000}"/>
    <cellStyle name="60% - Акцент5 8 2" xfId="980" xr:uid="{00000000-0005-0000-0000-0000C5030000}"/>
    <cellStyle name="60% - Акцент5 9" xfId="981" xr:uid="{00000000-0005-0000-0000-0000C6030000}"/>
    <cellStyle name="60% - Акцент5 9 2" xfId="982" xr:uid="{00000000-0005-0000-0000-0000C7030000}"/>
    <cellStyle name="60% - Акцент6 10" xfId="983" xr:uid="{00000000-0005-0000-0000-0000C8030000}"/>
    <cellStyle name="60% - Акцент6 2" xfId="984" xr:uid="{00000000-0005-0000-0000-0000C9030000}"/>
    <cellStyle name="60% - Акцент6 2 2" xfId="985" xr:uid="{00000000-0005-0000-0000-0000CA030000}"/>
    <cellStyle name="60% - Акцент6 3" xfId="986" xr:uid="{00000000-0005-0000-0000-0000CB030000}"/>
    <cellStyle name="60% - Акцент6 3 2" xfId="987" xr:uid="{00000000-0005-0000-0000-0000CC030000}"/>
    <cellStyle name="60% - Акцент6 4" xfId="988" xr:uid="{00000000-0005-0000-0000-0000CD030000}"/>
    <cellStyle name="60% - Акцент6 4 2" xfId="989" xr:uid="{00000000-0005-0000-0000-0000CE030000}"/>
    <cellStyle name="60% - Акцент6 5" xfId="990" xr:uid="{00000000-0005-0000-0000-0000CF030000}"/>
    <cellStyle name="60% - Акцент6 5 2" xfId="991" xr:uid="{00000000-0005-0000-0000-0000D0030000}"/>
    <cellStyle name="60% - Акцент6 6" xfId="992" xr:uid="{00000000-0005-0000-0000-0000D1030000}"/>
    <cellStyle name="60% - Акцент6 6 2" xfId="993" xr:uid="{00000000-0005-0000-0000-0000D2030000}"/>
    <cellStyle name="60% - Акцент6 7" xfId="994" xr:uid="{00000000-0005-0000-0000-0000D3030000}"/>
    <cellStyle name="60% - Акцент6 7 2" xfId="995" xr:uid="{00000000-0005-0000-0000-0000D4030000}"/>
    <cellStyle name="60% - Акцент6 8" xfId="996" xr:uid="{00000000-0005-0000-0000-0000D5030000}"/>
    <cellStyle name="60% - Акцент6 8 2" xfId="997" xr:uid="{00000000-0005-0000-0000-0000D6030000}"/>
    <cellStyle name="60% - Акцент6 9" xfId="998" xr:uid="{00000000-0005-0000-0000-0000D7030000}"/>
    <cellStyle name="60% - Акцент6 9 2" xfId="999" xr:uid="{00000000-0005-0000-0000-0000D8030000}"/>
    <cellStyle name="6Code" xfId="1000" xr:uid="{00000000-0005-0000-0000-0000D9030000}"/>
    <cellStyle name="8pt" xfId="1001" xr:uid="{00000000-0005-0000-0000-0000DA030000}"/>
    <cellStyle name="Accent1" xfId="1002" xr:uid="{00000000-0005-0000-0000-0000DB030000}"/>
    <cellStyle name="Accent2" xfId="1003" xr:uid="{00000000-0005-0000-0000-0000DC030000}"/>
    <cellStyle name="Accent3" xfId="1004" xr:uid="{00000000-0005-0000-0000-0000DD030000}"/>
    <cellStyle name="Accent4" xfId="1005" xr:uid="{00000000-0005-0000-0000-0000DE030000}"/>
    <cellStyle name="Accent5" xfId="1006" xr:uid="{00000000-0005-0000-0000-0000DF030000}"/>
    <cellStyle name="Accent6" xfId="1007" xr:uid="{00000000-0005-0000-0000-0000E0030000}"/>
    <cellStyle name="Ăčďĺđńńűëęŕ" xfId="1008" xr:uid="{00000000-0005-0000-0000-0000E1030000}"/>
    <cellStyle name="Aeia?nnueea" xfId="1009" xr:uid="{00000000-0005-0000-0000-0000E2030000}"/>
    <cellStyle name="Áĺççŕůčňíűé" xfId="1010" xr:uid="{00000000-0005-0000-0000-0000E3030000}"/>
    <cellStyle name="Äĺíĺćíűé [0]_(ňŕá 3č)" xfId="1011" xr:uid="{00000000-0005-0000-0000-0000E4030000}"/>
    <cellStyle name="Äĺíĺćíűé_(ňŕá 3č)" xfId="1012" xr:uid="{00000000-0005-0000-0000-0000E5030000}"/>
    <cellStyle name="alternate" xfId="1013" xr:uid="{00000000-0005-0000-0000-0000E6030000}"/>
    <cellStyle name="alternate 2" xfId="1014" xr:uid="{00000000-0005-0000-0000-0000E7030000}"/>
    <cellStyle name="alternate 2 2" xfId="1015" xr:uid="{00000000-0005-0000-0000-0000E8030000}"/>
    <cellStyle name="ARtext" xfId="1016" xr:uid="{00000000-0005-0000-0000-0000E9030000}"/>
    <cellStyle name="Bad" xfId="1017" xr:uid="{00000000-0005-0000-0000-0000EA030000}"/>
    <cellStyle name="Blue" xfId="1018" xr:uid="{00000000-0005-0000-0000-0000EB030000}"/>
    <cellStyle name="Body_$Dollars" xfId="1019" xr:uid="{00000000-0005-0000-0000-0000EC030000}"/>
    <cellStyle name="Calc Currency (0)" xfId="1020" xr:uid="{00000000-0005-0000-0000-0000ED030000}"/>
    <cellStyle name="Calc Currency (0) 2" xfId="1021" xr:uid="{00000000-0005-0000-0000-0000EE030000}"/>
    <cellStyle name="Calc Currency (0) 2 2" xfId="1022" xr:uid="{00000000-0005-0000-0000-0000EF030000}"/>
    <cellStyle name="Calc Currency (0) 2_прил_1_ Формат БП 2012" xfId="1023" xr:uid="{00000000-0005-0000-0000-0000F0030000}"/>
    <cellStyle name="Calc Currency (0)_СТАНЦИИ_2011_БП" xfId="1024" xr:uid="{00000000-0005-0000-0000-0000F1030000}"/>
    <cellStyle name="Calc Currency (2)" xfId="1025" xr:uid="{00000000-0005-0000-0000-0000F2030000}"/>
    <cellStyle name="Calc Percent (0)" xfId="1026" xr:uid="{00000000-0005-0000-0000-0000F3030000}"/>
    <cellStyle name="Calc Percent (1)" xfId="1027" xr:uid="{00000000-0005-0000-0000-0000F4030000}"/>
    <cellStyle name="Calc Percent (2)" xfId="1028" xr:uid="{00000000-0005-0000-0000-0000F5030000}"/>
    <cellStyle name="Calc Units (0)" xfId="1029" xr:uid="{00000000-0005-0000-0000-0000F6030000}"/>
    <cellStyle name="Calc Units (1)" xfId="1030" xr:uid="{00000000-0005-0000-0000-0000F7030000}"/>
    <cellStyle name="Calc Units (2)" xfId="1031" xr:uid="{00000000-0005-0000-0000-0000F8030000}"/>
    <cellStyle name="Calculation" xfId="1032" xr:uid="{00000000-0005-0000-0000-0000F9030000}"/>
    <cellStyle name="Call ins" xfId="1033" xr:uid="{00000000-0005-0000-0000-0000FA030000}"/>
    <cellStyle name="Centered Heading" xfId="1034" xr:uid="{00000000-0005-0000-0000-0000FB030000}"/>
    <cellStyle name="Check" xfId="1035" xr:uid="{00000000-0005-0000-0000-0000FC030000}"/>
    <cellStyle name="Check Cell" xfId="1036" xr:uid="{00000000-0005-0000-0000-0000FD030000}"/>
    <cellStyle name="CMK" xfId="1037" xr:uid="{00000000-0005-0000-0000-0000FE030000}"/>
    <cellStyle name="Code" xfId="1038" xr:uid="{00000000-0005-0000-0000-0000FF030000}"/>
    <cellStyle name="Code 2" xfId="1039" xr:uid="{00000000-0005-0000-0000-000000040000}"/>
    <cellStyle name="Comma [0]_irl tel sep5" xfId="1040" xr:uid="{00000000-0005-0000-0000-000001040000}"/>
    <cellStyle name="Comma [00]" xfId="1041" xr:uid="{00000000-0005-0000-0000-000002040000}"/>
    <cellStyle name="Comma 0" xfId="1042" xr:uid="{00000000-0005-0000-0000-000003040000}"/>
    <cellStyle name="Comma 0*" xfId="1043" xr:uid="{00000000-0005-0000-0000-000004040000}"/>
    <cellStyle name="Comma 0.0" xfId="1044" xr:uid="{00000000-0005-0000-0000-000005040000}"/>
    <cellStyle name="Comma 0.0 2" xfId="1045" xr:uid="{00000000-0005-0000-0000-000006040000}"/>
    <cellStyle name="Comma 0.0 2 2" xfId="1046" xr:uid="{00000000-0005-0000-0000-000007040000}"/>
    <cellStyle name="Comma 0.00" xfId="1047" xr:uid="{00000000-0005-0000-0000-000008040000}"/>
    <cellStyle name="Comma 0.00 2" xfId="1048" xr:uid="{00000000-0005-0000-0000-000009040000}"/>
    <cellStyle name="Comma 0.00 2 2" xfId="1049" xr:uid="{00000000-0005-0000-0000-00000A040000}"/>
    <cellStyle name="Comma 0.000" xfId="1050" xr:uid="{00000000-0005-0000-0000-00000B040000}"/>
    <cellStyle name="Comma 0.000 2" xfId="1051" xr:uid="{00000000-0005-0000-0000-00000C040000}"/>
    <cellStyle name="Comma 0.000 2 2" xfId="1052" xr:uid="{00000000-0005-0000-0000-00000D040000}"/>
    <cellStyle name="Comma 2" xfId="1053" xr:uid="{00000000-0005-0000-0000-00000E040000}"/>
    <cellStyle name="Comma 3*" xfId="1054" xr:uid="{00000000-0005-0000-0000-00000F040000}"/>
    <cellStyle name="Comma_irl tel sep5" xfId="1055" xr:uid="{00000000-0005-0000-0000-000010040000}"/>
    <cellStyle name="Comma0" xfId="1056" xr:uid="{00000000-0005-0000-0000-000011040000}"/>
    <cellStyle name="Comma0 - Style3" xfId="1057" xr:uid="{00000000-0005-0000-0000-000012040000}"/>
    <cellStyle name="Comma0 2" xfId="1058" xr:uid="{00000000-0005-0000-0000-000013040000}"/>
    <cellStyle name="Comma0 2 2" xfId="1059" xr:uid="{00000000-0005-0000-0000-000014040000}"/>
    <cellStyle name="Comma0 3" xfId="1060" xr:uid="{00000000-0005-0000-0000-000015040000}"/>
    <cellStyle name="Comma0 3 2" xfId="1061" xr:uid="{00000000-0005-0000-0000-000016040000}"/>
    <cellStyle name="Comma1 - Style1" xfId="1062" xr:uid="{00000000-0005-0000-0000-000017040000}"/>
    <cellStyle name="Company Name" xfId="1063" xr:uid="{00000000-0005-0000-0000-000018040000}"/>
    <cellStyle name="Credit" xfId="1064" xr:uid="{00000000-0005-0000-0000-000019040000}"/>
    <cellStyle name="Credit subtotal" xfId="1065" xr:uid="{00000000-0005-0000-0000-00001A040000}"/>
    <cellStyle name="Credit Total" xfId="1066" xr:uid="{00000000-0005-0000-0000-00001B040000}"/>
    <cellStyle name="Çŕůčňíűé" xfId="1067" xr:uid="{00000000-0005-0000-0000-00001C040000}"/>
    <cellStyle name="Currency [0]" xfId="1068" xr:uid="{00000000-0005-0000-0000-00001D040000}"/>
    <cellStyle name="Currency [0] 2" xfId="1069" xr:uid="{00000000-0005-0000-0000-00001E040000}"/>
    <cellStyle name="Currency [0] 2 2" xfId="1070" xr:uid="{00000000-0005-0000-0000-00001F040000}"/>
    <cellStyle name="Currency [0] 2 3" xfId="1071" xr:uid="{00000000-0005-0000-0000-000020040000}"/>
    <cellStyle name="Currency [0] 2 4" xfId="1072" xr:uid="{00000000-0005-0000-0000-000021040000}"/>
    <cellStyle name="Currency [0] 2 5" xfId="1073" xr:uid="{00000000-0005-0000-0000-000022040000}"/>
    <cellStyle name="Currency [0] 2 6" xfId="1074" xr:uid="{00000000-0005-0000-0000-000023040000}"/>
    <cellStyle name="Currency [0] 2 7" xfId="1075" xr:uid="{00000000-0005-0000-0000-000024040000}"/>
    <cellStyle name="Currency [0] 2 8" xfId="1076" xr:uid="{00000000-0005-0000-0000-000025040000}"/>
    <cellStyle name="Currency [0] 3" xfId="1077" xr:uid="{00000000-0005-0000-0000-000026040000}"/>
    <cellStyle name="Currency [0] 3 2" xfId="1078" xr:uid="{00000000-0005-0000-0000-000027040000}"/>
    <cellStyle name="Currency [0] 3 3" xfId="1079" xr:uid="{00000000-0005-0000-0000-000028040000}"/>
    <cellStyle name="Currency [0] 3 4" xfId="1080" xr:uid="{00000000-0005-0000-0000-000029040000}"/>
    <cellStyle name="Currency [0] 3 5" xfId="1081" xr:uid="{00000000-0005-0000-0000-00002A040000}"/>
    <cellStyle name="Currency [0] 3 6" xfId="1082" xr:uid="{00000000-0005-0000-0000-00002B040000}"/>
    <cellStyle name="Currency [0] 3 7" xfId="1083" xr:uid="{00000000-0005-0000-0000-00002C040000}"/>
    <cellStyle name="Currency [0] 3 8" xfId="1084" xr:uid="{00000000-0005-0000-0000-00002D040000}"/>
    <cellStyle name="Currency [0] 4" xfId="1085" xr:uid="{00000000-0005-0000-0000-00002E040000}"/>
    <cellStyle name="Currency [0] 4 2" xfId="1086" xr:uid="{00000000-0005-0000-0000-00002F040000}"/>
    <cellStyle name="Currency [0] 4 3" xfId="1087" xr:uid="{00000000-0005-0000-0000-000030040000}"/>
    <cellStyle name="Currency [0] 4 4" xfId="1088" xr:uid="{00000000-0005-0000-0000-000031040000}"/>
    <cellStyle name="Currency [0] 4 5" xfId="1089" xr:uid="{00000000-0005-0000-0000-000032040000}"/>
    <cellStyle name="Currency [0] 4 6" xfId="1090" xr:uid="{00000000-0005-0000-0000-000033040000}"/>
    <cellStyle name="Currency [0] 4 7" xfId="1091" xr:uid="{00000000-0005-0000-0000-000034040000}"/>
    <cellStyle name="Currency [0] 4 8" xfId="1092" xr:uid="{00000000-0005-0000-0000-000035040000}"/>
    <cellStyle name="Currency [0] 5" xfId="1093" xr:uid="{00000000-0005-0000-0000-000036040000}"/>
    <cellStyle name="Currency [0] 5 2" xfId="1094" xr:uid="{00000000-0005-0000-0000-000037040000}"/>
    <cellStyle name="Currency [0] 5 3" xfId="1095" xr:uid="{00000000-0005-0000-0000-000038040000}"/>
    <cellStyle name="Currency [0] 5 4" xfId="1096" xr:uid="{00000000-0005-0000-0000-000039040000}"/>
    <cellStyle name="Currency [0] 5 5" xfId="1097" xr:uid="{00000000-0005-0000-0000-00003A040000}"/>
    <cellStyle name="Currency [0] 5 6" xfId="1098" xr:uid="{00000000-0005-0000-0000-00003B040000}"/>
    <cellStyle name="Currency [0] 5 7" xfId="1099" xr:uid="{00000000-0005-0000-0000-00003C040000}"/>
    <cellStyle name="Currency [0] 5 8" xfId="1100" xr:uid="{00000000-0005-0000-0000-00003D040000}"/>
    <cellStyle name="Currency [0] 6" xfId="1101" xr:uid="{00000000-0005-0000-0000-00003E040000}"/>
    <cellStyle name="Currency [0] 6 2" xfId="1102" xr:uid="{00000000-0005-0000-0000-00003F040000}"/>
    <cellStyle name="Currency [0] 7" xfId="1103" xr:uid="{00000000-0005-0000-0000-000040040000}"/>
    <cellStyle name="Currency [0] 7 2" xfId="1104" xr:uid="{00000000-0005-0000-0000-000041040000}"/>
    <cellStyle name="Currency [0] 8" xfId="1105" xr:uid="{00000000-0005-0000-0000-000042040000}"/>
    <cellStyle name="Currency [0] 8 2" xfId="1106" xr:uid="{00000000-0005-0000-0000-000043040000}"/>
    <cellStyle name="Currency [00]" xfId="1107" xr:uid="{00000000-0005-0000-0000-000044040000}"/>
    <cellStyle name="Currency 0" xfId="1108" xr:uid="{00000000-0005-0000-0000-000045040000}"/>
    <cellStyle name="Currency 0.0" xfId="1109" xr:uid="{00000000-0005-0000-0000-000046040000}"/>
    <cellStyle name="Currency 0.0 2" xfId="1110" xr:uid="{00000000-0005-0000-0000-000047040000}"/>
    <cellStyle name="Currency 0.0 2 2" xfId="1111" xr:uid="{00000000-0005-0000-0000-000048040000}"/>
    <cellStyle name="Currency 0.00" xfId="1112" xr:uid="{00000000-0005-0000-0000-000049040000}"/>
    <cellStyle name="Currency 0.00 2" xfId="1113" xr:uid="{00000000-0005-0000-0000-00004A040000}"/>
    <cellStyle name="Currency 0.00 2 2" xfId="1114" xr:uid="{00000000-0005-0000-0000-00004B040000}"/>
    <cellStyle name="Currency 0.000" xfId="1115" xr:uid="{00000000-0005-0000-0000-00004C040000}"/>
    <cellStyle name="Currency 0.000 2" xfId="1116" xr:uid="{00000000-0005-0000-0000-00004D040000}"/>
    <cellStyle name="Currency 0.000 2 2" xfId="1117" xr:uid="{00000000-0005-0000-0000-00004E040000}"/>
    <cellStyle name="Currency 2" xfId="1118" xr:uid="{00000000-0005-0000-0000-00004F040000}"/>
    <cellStyle name="Currency EN" xfId="1119" xr:uid="{00000000-0005-0000-0000-000050040000}"/>
    <cellStyle name="Currency RU" xfId="1120" xr:uid="{00000000-0005-0000-0000-000051040000}"/>
    <cellStyle name="Currency RU calc" xfId="1121" xr:uid="{00000000-0005-0000-0000-000052040000}"/>
    <cellStyle name="Currency RU_CP-P (2)" xfId="1122" xr:uid="{00000000-0005-0000-0000-000053040000}"/>
    <cellStyle name="Currency_irl tel sep5" xfId="1123" xr:uid="{00000000-0005-0000-0000-000054040000}"/>
    <cellStyle name="Currency0" xfId="1124" xr:uid="{00000000-0005-0000-0000-000055040000}"/>
    <cellStyle name="Currency0 2" xfId="1125" xr:uid="{00000000-0005-0000-0000-000056040000}"/>
    <cellStyle name="Currency0 2 2" xfId="1126" xr:uid="{00000000-0005-0000-0000-000057040000}"/>
    <cellStyle name="Currency2" xfId="1127" xr:uid="{00000000-0005-0000-0000-000058040000}"/>
    <cellStyle name="Date" xfId="1128" xr:uid="{00000000-0005-0000-0000-000059040000}"/>
    <cellStyle name="Date 2" xfId="1129" xr:uid="{00000000-0005-0000-0000-00005A040000}"/>
    <cellStyle name="Date 2 2" xfId="1130" xr:uid="{00000000-0005-0000-0000-00005B040000}"/>
    <cellStyle name="Date Aligned" xfId="1131" xr:uid="{00000000-0005-0000-0000-00005C040000}"/>
    <cellStyle name="Date EN" xfId="1132" xr:uid="{00000000-0005-0000-0000-00005D040000}"/>
    <cellStyle name="Date RU" xfId="1133" xr:uid="{00000000-0005-0000-0000-00005E040000}"/>
    <cellStyle name="Date Short" xfId="1134" xr:uid="{00000000-0005-0000-0000-00005F040000}"/>
    <cellStyle name="Date_Форма по эффективной ставке v 20.11.2006" xfId="1135" xr:uid="{00000000-0005-0000-0000-000060040000}"/>
    <cellStyle name="Dates" xfId="1136" xr:uid="{00000000-0005-0000-0000-000061040000}"/>
    <cellStyle name="Debit" xfId="1137" xr:uid="{00000000-0005-0000-0000-000062040000}"/>
    <cellStyle name="Debit subtotal" xfId="1138" xr:uid="{00000000-0005-0000-0000-000063040000}"/>
    <cellStyle name="Debit Total" xfId="1139" xr:uid="{00000000-0005-0000-0000-000064040000}"/>
    <cellStyle name="DELTA" xfId="1140" xr:uid="{00000000-0005-0000-0000-000065040000}"/>
    <cellStyle name="DELTA 2" xfId="1141" xr:uid="{00000000-0005-0000-0000-000066040000}"/>
    <cellStyle name="DELTA 2 2" xfId="1142" xr:uid="{00000000-0005-0000-0000-000067040000}"/>
    <cellStyle name="DELTA 2_прил_1_ Формат БП 2012" xfId="1143" xr:uid="{00000000-0005-0000-0000-000068040000}"/>
    <cellStyle name="DELTA_6.1-топл_расход" xfId="1144" xr:uid="{00000000-0005-0000-0000-000069040000}"/>
    <cellStyle name="Deviant" xfId="1145" xr:uid="{00000000-0005-0000-0000-00006A040000}"/>
    <cellStyle name="Dezimal [0]_AX-5-Loan-Portfolio-Efficiency-310899" xfId="1146" xr:uid="{00000000-0005-0000-0000-00006B040000}"/>
    <cellStyle name="Dezimal_AX-5-Loan-Portfolio-Efficiency-310899" xfId="1147" xr:uid="{00000000-0005-0000-0000-00006C040000}"/>
    <cellStyle name="done" xfId="1148" xr:uid="{00000000-0005-0000-0000-00006D040000}"/>
    <cellStyle name="done 2" xfId="1149" xr:uid="{00000000-0005-0000-0000-00006E040000}"/>
    <cellStyle name="done 2 2" xfId="1150" xr:uid="{00000000-0005-0000-0000-00006F040000}"/>
    <cellStyle name="Dotted Line" xfId="1151" xr:uid="{00000000-0005-0000-0000-000070040000}"/>
    <cellStyle name="Dziesiêtny [0]_1" xfId="1152" xr:uid="{00000000-0005-0000-0000-000071040000}"/>
    <cellStyle name="Dziesiętny [0]_Annexes WWBU 02-03 ER" xfId="1153" xr:uid="{00000000-0005-0000-0000-000072040000}"/>
    <cellStyle name="Dziesiêtny_1" xfId="1154" xr:uid="{00000000-0005-0000-0000-000073040000}"/>
    <cellStyle name="Dziesiętny_Annexes WWBU 02-03 ER" xfId="1155" xr:uid="{00000000-0005-0000-0000-000074040000}"/>
    <cellStyle name="E-mail" xfId="1156" xr:uid="{00000000-0005-0000-0000-000075040000}"/>
    <cellStyle name="Enter Currency (0)" xfId="1157" xr:uid="{00000000-0005-0000-0000-000076040000}"/>
    <cellStyle name="Enter Currency (2)" xfId="1158" xr:uid="{00000000-0005-0000-0000-000077040000}"/>
    <cellStyle name="Enter Units (0)" xfId="1159" xr:uid="{00000000-0005-0000-0000-000078040000}"/>
    <cellStyle name="Enter Units (1)" xfId="1160" xr:uid="{00000000-0005-0000-0000-000079040000}"/>
    <cellStyle name="Enter Units (2)" xfId="1161" xr:uid="{00000000-0005-0000-0000-00007A040000}"/>
    <cellStyle name="Euro" xfId="1162" xr:uid="{00000000-0005-0000-0000-00007B040000}"/>
    <cellStyle name="Euro 2" xfId="1163" xr:uid="{00000000-0005-0000-0000-00007C040000}"/>
    <cellStyle name="Euro 2 2" xfId="1164" xr:uid="{00000000-0005-0000-0000-00007D040000}"/>
    <cellStyle name="Euro 3" xfId="1165" xr:uid="{00000000-0005-0000-0000-00007E040000}"/>
    <cellStyle name="Euro_АРМ_БП__АО-Генерация_2010" xfId="1166" xr:uid="{00000000-0005-0000-0000-00007F040000}"/>
    <cellStyle name="ew" xfId="1167" xr:uid="{00000000-0005-0000-0000-000080040000}"/>
    <cellStyle name="ew 2" xfId="1168" xr:uid="{00000000-0005-0000-0000-000081040000}"/>
    <cellStyle name="ew 2 2" xfId="1169" xr:uid="{00000000-0005-0000-0000-000082040000}"/>
    <cellStyle name="ew 2_прил_1_ Формат БП 2012" xfId="1170" xr:uid="{00000000-0005-0000-0000-000083040000}"/>
    <cellStyle name="ew 3" xfId="1171" xr:uid="{00000000-0005-0000-0000-000084040000}"/>
    <cellStyle name="ew_БП_СЗТЭЦ_2011" xfId="1172" xr:uid="{00000000-0005-0000-0000-000085040000}"/>
    <cellStyle name="Explanatory Text" xfId="1173" xr:uid="{00000000-0005-0000-0000-000086040000}"/>
    <cellStyle name="F2" xfId="1174" xr:uid="{00000000-0005-0000-0000-000087040000}"/>
    <cellStyle name="F3" xfId="1175" xr:uid="{00000000-0005-0000-0000-000088040000}"/>
    <cellStyle name="F4" xfId="1176" xr:uid="{00000000-0005-0000-0000-000089040000}"/>
    <cellStyle name="F5" xfId="1177" xr:uid="{00000000-0005-0000-0000-00008A040000}"/>
    <cellStyle name="F6" xfId="1178" xr:uid="{00000000-0005-0000-0000-00008B040000}"/>
    <cellStyle name="F7" xfId="1179" xr:uid="{00000000-0005-0000-0000-00008C040000}"/>
    <cellStyle name="F8" xfId="1180" xr:uid="{00000000-0005-0000-0000-00008D040000}"/>
    <cellStyle name="Factor" xfId="1181" xr:uid="{00000000-0005-0000-0000-00008E040000}"/>
    <cellStyle name="fghdfhgvhgvhOR" xfId="1182" xr:uid="{00000000-0005-0000-0000-00008F040000}"/>
    <cellStyle name="fghdfhgvhgvhOR 2" xfId="1183" xr:uid="{00000000-0005-0000-0000-000090040000}"/>
    <cellStyle name="fghdfhgvhgvhOR 2 2" xfId="1184" xr:uid="{00000000-0005-0000-0000-000091040000}"/>
    <cellStyle name="fghdfhgvhgvhOR 3" xfId="1185" xr:uid="{00000000-0005-0000-0000-000092040000}"/>
    <cellStyle name="Fixed" xfId="1186" xr:uid="{00000000-0005-0000-0000-000093040000}"/>
    <cellStyle name="Fixed 2" xfId="1187" xr:uid="{00000000-0005-0000-0000-000094040000}"/>
    <cellStyle name="Fixed 2 2" xfId="1188" xr:uid="{00000000-0005-0000-0000-000095040000}"/>
    <cellStyle name="Fixed3 - Style2" xfId="1189" xr:uid="{00000000-0005-0000-0000-000096040000}"/>
    <cellStyle name="Flag" xfId="1190" xr:uid="{00000000-0005-0000-0000-000097040000}"/>
    <cellStyle name="Flag 2" xfId="1191" xr:uid="{00000000-0005-0000-0000-000098040000}"/>
    <cellStyle name="Flag 2 2" xfId="1192" xr:uid="{00000000-0005-0000-0000-000099040000}"/>
    <cellStyle name="Flag 2_прил_1_ Формат БП 2012" xfId="1193" xr:uid="{00000000-0005-0000-0000-00009A040000}"/>
    <cellStyle name="Flag_СТАНЦИИ_2011_БП" xfId="1194" xr:uid="{00000000-0005-0000-0000-00009B040000}"/>
    <cellStyle name="fo]_x000d__x000a_UserName=Murat Zelef_x000d__x000a_UserCompany=Bumerang_x000d__x000a__x000d__x000a_[File Paths]_x000d__x000a_WorkingDirectory=C:\EQUIS\DLWIN_x000d__x000a_DownLoader=C" xfId="1195" xr:uid="{00000000-0005-0000-0000-00009C040000}"/>
    <cellStyle name="fo]_x000d__x000a_UserName=Murat Zelef_x000d__x000a_UserCompany=Bumerang_x000d__x000a__x000d__x000a_[File Paths]_x000d__x000a_WorkingDirectory=C:\EQUIS\DLWIN_x000d__x000a_DownLoader=C 2" xfId="1196" xr:uid="{00000000-0005-0000-0000-00009D040000}"/>
    <cellStyle name="fo]_x000d__x000a_UserName=Murat Zelef_x000d__x000a_UserCompany=Bumerang_x000d__x000a__x000d__x000a_[File Paths]_x000d__x000a_WorkingDirectory=C:\EQUIS\DLWIN_x000d__x000a_DownLoader=C 2 2" xfId="1197" xr:uid="{00000000-0005-0000-0000-00009E040000}"/>
    <cellStyle name="fo]_x000d__x000a_UserName=Murat Zelef_x000d__x000a_UserCompany=Bumerang_x000d__x000a__x000d__x000a_[File Paths]_x000d__x000a_WorkingDirectory=C:\EQUIS\DLWIN_x000d__x000a_DownLoader=C 2 2 2" xfId="1198" xr:uid="{00000000-0005-0000-0000-00009F040000}"/>
    <cellStyle name="fo]_x000d__x000a_UserName=Murat Zelef_x000d__x000a_UserCompany=Bumerang_x000d__x000a__x000d__x000a_[File Paths]_x000d__x000a_WorkingDirectory=C:\EQUIS\DLWIN_x000d__x000a_DownLoader=C_СТАНЦИИ_2011_БП" xfId="1199" xr:uid="{00000000-0005-0000-0000-0000A0040000}"/>
    <cellStyle name="Followed Hyperlink" xfId="1200" xr:uid="{00000000-0005-0000-0000-0000A1040000}"/>
    <cellStyle name="Footnote" xfId="1201" xr:uid="{00000000-0005-0000-0000-0000A2040000}"/>
    <cellStyle name="From" xfId="1202" xr:uid="{00000000-0005-0000-0000-0000A3040000}"/>
    <cellStyle name="Gia's" xfId="1203" xr:uid="{00000000-0005-0000-0000-0000A4040000}"/>
    <cellStyle name="Good" xfId="1204" xr:uid="{00000000-0005-0000-0000-0000A5040000}"/>
    <cellStyle name="Green" xfId="1205" xr:uid="{00000000-0005-0000-0000-0000A6040000}"/>
    <cellStyle name="Grey" xfId="1206" xr:uid="{00000000-0005-0000-0000-0000A7040000}"/>
    <cellStyle name="hard no" xfId="1207" xr:uid="{00000000-0005-0000-0000-0000A8040000}"/>
    <cellStyle name="Hard Percent" xfId="1208" xr:uid="{00000000-0005-0000-0000-0000A9040000}"/>
    <cellStyle name="hardno" xfId="1209" xr:uid="{00000000-0005-0000-0000-0000AA040000}"/>
    <cellStyle name="Header" xfId="1210" xr:uid="{00000000-0005-0000-0000-0000AB040000}"/>
    <cellStyle name="Header1" xfId="1211" xr:uid="{00000000-0005-0000-0000-0000AC040000}"/>
    <cellStyle name="Header2" xfId="1212" xr:uid="{00000000-0005-0000-0000-0000AD040000}"/>
    <cellStyle name="Heading" xfId="1213" xr:uid="{00000000-0005-0000-0000-0000AE040000}"/>
    <cellStyle name="Heading 1" xfId="1214" xr:uid="{00000000-0005-0000-0000-0000AF040000}"/>
    <cellStyle name="Heading 1 2" xfId="1215" xr:uid="{00000000-0005-0000-0000-0000B0040000}"/>
    <cellStyle name="Heading 1 2 2" xfId="1216" xr:uid="{00000000-0005-0000-0000-0000B1040000}"/>
    <cellStyle name="Heading 1 2_прил_1_ Формат БП 2012" xfId="1217" xr:uid="{00000000-0005-0000-0000-0000B2040000}"/>
    <cellStyle name="Heading 1 3" xfId="1218" xr:uid="{00000000-0005-0000-0000-0000B3040000}"/>
    <cellStyle name="Heading 1_СТАНЦИИ_2011_БП" xfId="1219" xr:uid="{00000000-0005-0000-0000-0000B4040000}"/>
    <cellStyle name="Heading 2" xfId="1220" xr:uid="{00000000-0005-0000-0000-0000B5040000}"/>
    <cellStyle name="Heading 2 2" xfId="1221" xr:uid="{00000000-0005-0000-0000-0000B6040000}"/>
    <cellStyle name="Heading 2 2 2" xfId="1222" xr:uid="{00000000-0005-0000-0000-0000B7040000}"/>
    <cellStyle name="Heading 2 2_прил_1_ Формат БП 2012" xfId="1223" xr:uid="{00000000-0005-0000-0000-0000B8040000}"/>
    <cellStyle name="Heading 2 3" xfId="1224" xr:uid="{00000000-0005-0000-0000-0000B9040000}"/>
    <cellStyle name="Heading 2_СТАНЦИИ_2011_БП" xfId="1225" xr:uid="{00000000-0005-0000-0000-0000BA040000}"/>
    <cellStyle name="Heading 3" xfId="1226" xr:uid="{00000000-0005-0000-0000-0000BB040000}"/>
    <cellStyle name="Heading 3 2" xfId="1227" xr:uid="{00000000-0005-0000-0000-0000BC040000}"/>
    <cellStyle name="Heading 4" xfId="1228" xr:uid="{00000000-0005-0000-0000-0000BD040000}"/>
    <cellStyle name="Heading No Underline" xfId="1229" xr:uid="{00000000-0005-0000-0000-0000BE040000}"/>
    <cellStyle name="Heading With Underline" xfId="1230" xr:uid="{00000000-0005-0000-0000-0000BF040000}"/>
    <cellStyle name="Heading_06 11_ноябрь_19 12 06" xfId="1231" xr:uid="{00000000-0005-0000-0000-0000C0040000}"/>
    <cellStyle name="Heading1" xfId="1232" xr:uid="{00000000-0005-0000-0000-0000C1040000}"/>
    <cellStyle name="Heading1 2" xfId="1233" xr:uid="{00000000-0005-0000-0000-0000C2040000}"/>
    <cellStyle name="Heading1 2 2" xfId="1234" xr:uid="{00000000-0005-0000-0000-0000C3040000}"/>
    <cellStyle name="Heading1 2_прил_1_ Формат БП 2012" xfId="1235" xr:uid="{00000000-0005-0000-0000-0000C4040000}"/>
    <cellStyle name="Heading1_СТАНЦИИ_2011_БП" xfId="1236" xr:uid="{00000000-0005-0000-0000-0000C5040000}"/>
    <cellStyle name="Heading2" xfId="1237" xr:uid="{00000000-0005-0000-0000-0000C6040000}"/>
    <cellStyle name="Heading2 2" xfId="1238" xr:uid="{00000000-0005-0000-0000-0000C7040000}"/>
    <cellStyle name="Heading2 2 2" xfId="1239" xr:uid="{00000000-0005-0000-0000-0000C8040000}"/>
    <cellStyle name="Heading2 2_прил_1_ Формат БП 2012" xfId="1240" xr:uid="{00000000-0005-0000-0000-0000C9040000}"/>
    <cellStyle name="Heading2_СТАНЦИИ_2011_БП" xfId="1241" xr:uid="{00000000-0005-0000-0000-0000CA040000}"/>
    <cellStyle name="Heading3" xfId="1242" xr:uid="{00000000-0005-0000-0000-0000CB040000}"/>
    <cellStyle name="Heading3 2" xfId="1243" xr:uid="{00000000-0005-0000-0000-0000CC040000}"/>
    <cellStyle name="Heading3 2 2" xfId="1244" xr:uid="{00000000-0005-0000-0000-0000CD040000}"/>
    <cellStyle name="Heading3 2_прил_1_ Формат БП 2012" xfId="1245" xr:uid="{00000000-0005-0000-0000-0000CE040000}"/>
    <cellStyle name="Heading3_СТАНЦИИ_2011_БП" xfId="1246" xr:uid="{00000000-0005-0000-0000-0000CF040000}"/>
    <cellStyle name="Heading4" xfId="1247" xr:uid="{00000000-0005-0000-0000-0000D0040000}"/>
    <cellStyle name="Heading4 2" xfId="1248" xr:uid="{00000000-0005-0000-0000-0000D1040000}"/>
    <cellStyle name="Heading4 2 2" xfId="1249" xr:uid="{00000000-0005-0000-0000-0000D2040000}"/>
    <cellStyle name="Heading4 2_прил_1_ Формат БП 2012" xfId="1250" xr:uid="{00000000-0005-0000-0000-0000D3040000}"/>
    <cellStyle name="Heading4_СТАНЦИИ_2011_БП" xfId="1251" xr:uid="{00000000-0005-0000-0000-0000D4040000}"/>
    <cellStyle name="Heading5" xfId="1252" xr:uid="{00000000-0005-0000-0000-0000D5040000}"/>
    <cellStyle name="Heading5 2" xfId="1253" xr:uid="{00000000-0005-0000-0000-0000D6040000}"/>
    <cellStyle name="Heading5 2 2" xfId="1254" xr:uid="{00000000-0005-0000-0000-0000D7040000}"/>
    <cellStyle name="Heading5 2_прил_1_ Формат БП 2012" xfId="1255" xr:uid="{00000000-0005-0000-0000-0000D8040000}"/>
    <cellStyle name="Heading5 3" xfId="1256" xr:uid="{00000000-0005-0000-0000-0000D9040000}"/>
    <cellStyle name="Heading5_БП_СЗТЭЦ_2011" xfId="1257" xr:uid="{00000000-0005-0000-0000-0000DA040000}"/>
    <cellStyle name="Heading6" xfId="1258" xr:uid="{00000000-0005-0000-0000-0000DB040000}"/>
    <cellStyle name="Heading6 2" xfId="1259" xr:uid="{00000000-0005-0000-0000-0000DC040000}"/>
    <cellStyle name="Heading6 2 2" xfId="1260" xr:uid="{00000000-0005-0000-0000-0000DD040000}"/>
    <cellStyle name="Heading6 2 2 2" xfId="1261" xr:uid="{00000000-0005-0000-0000-0000DE040000}"/>
    <cellStyle name="Heading6_прил_1_ Формат БП 2012" xfId="1262" xr:uid="{00000000-0005-0000-0000-0000DF040000}"/>
    <cellStyle name="Hipervínculo visitado_~0039347" xfId="1263" xr:uid="{00000000-0005-0000-0000-0000E0040000}"/>
    <cellStyle name="Hipervínculo_COMPARATIVOSSI" xfId="1264" xr:uid="{00000000-0005-0000-0000-0000E1040000}"/>
    <cellStyle name="Horizontal" xfId="1265" xr:uid="{00000000-0005-0000-0000-0000E2040000}"/>
    <cellStyle name="Horizontal 2" xfId="1266" xr:uid="{00000000-0005-0000-0000-0000E3040000}"/>
    <cellStyle name="Horizontal 2 2" xfId="1267" xr:uid="{00000000-0005-0000-0000-0000E4040000}"/>
    <cellStyle name="Horizontal 2_прил_1_ Формат БП 2012" xfId="1268" xr:uid="{00000000-0005-0000-0000-0000E5040000}"/>
    <cellStyle name="Horizontal_СТАНЦИИ_2011_БП" xfId="1269" xr:uid="{00000000-0005-0000-0000-0000E6040000}"/>
    <cellStyle name="Hyperlink" xfId="1270" xr:uid="{00000000-0005-0000-0000-0000E7040000}"/>
    <cellStyle name="Iau?iue_Iaucl" xfId="1271" xr:uid="{00000000-0005-0000-0000-0000E8040000}"/>
    <cellStyle name="Îáű÷íűé__FES" xfId="1272" xr:uid="{00000000-0005-0000-0000-0000E9040000}"/>
    <cellStyle name="Îáû÷íûé_23_1 " xfId="1273" xr:uid="{00000000-0005-0000-0000-0000EA040000}"/>
    <cellStyle name="IDLEditWorkbookLocalCurrency" xfId="1274" xr:uid="{00000000-0005-0000-0000-0000EB040000}"/>
    <cellStyle name="IDLEditWorkbookLocalCurrency 2" xfId="1275" xr:uid="{00000000-0005-0000-0000-0000EC040000}"/>
    <cellStyle name="IDLEditWorkbookLocalCurrency 2 2" xfId="1276" xr:uid="{00000000-0005-0000-0000-0000ED040000}"/>
    <cellStyle name="Îňęđűâŕâřŕ˙ń˙ ăčďĺđńńűëęŕ" xfId="1277" xr:uid="{00000000-0005-0000-0000-0000EE040000}"/>
    <cellStyle name="Info" xfId="1278" xr:uid="{00000000-0005-0000-0000-0000EF040000}"/>
    <cellStyle name="Input" xfId="1279" xr:uid="{00000000-0005-0000-0000-0000F0040000}"/>
    <cellStyle name="Input [yellow]" xfId="1280" xr:uid="{00000000-0005-0000-0000-0000F1040000}"/>
    <cellStyle name="Input 10" xfId="1281" xr:uid="{00000000-0005-0000-0000-0000F2040000}"/>
    <cellStyle name="Input 11" xfId="1282" xr:uid="{00000000-0005-0000-0000-0000F3040000}"/>
    <cellStyle name="Input 2" xfId="1283" xr:uid="{00000000-0005-0000-0000-0000F4040000}"/>
    <cellStyle name="Input 3" xfId="1284" xr:uid="{00000000-0005-0000-0000-0000F5040000}"/>
    <cellStyle name="Input 4" xfId="1285" xr:uid="{00000000-0005-0000-0000-0000F6040000}"/>
    <cellStyle name="Input 5" xfId="1286" xr:uid="{00000000-0005-0000-0000-0000F7040000}"/>
    <cellStyle name="Input 6" xfId="1287" xr:uid="{00000000-0005-0000-0000-0000F8040000}"/>
    <cellStyle name="Input 7" xfId="1288" xr:uid="{00000000-0005-0000-0000-0000F9040000}"/>
    <cellStyle name="Input 8" xfId="1289" xr:uid="{00000000-0005-0000-0000-0000FA040000}"/>
    <cellStyle name="Input 9" xfId="1290" xr:uid="{00000000-0005-0000-0000-0000FB040000}"/>
    <cellStyle name="Input_АРМ_БП__АО-Генерация_2010" xfId="1291" xr:uid="{00000000-0005-0000-0000-0000FC040000}"/>
    <cellStyle name="InputCurrency" xfId="1292" xr:uid="{00000000-0005-0000-0000-0000FD040000}"/>
    <cellStyle name="InputCurrency2" xfId="1293" xr:uid="{00000000-0005-0000-0000-0000FE040000}"/>
    <cellStyle name="InputMultiple1" xfId="1294" xr:uid="{00000000-0005-0000-0000-0000FF040000}"/>
    <cellStyle name="InputPercent1" xfId="1295" xr:uid="{00000000-0005-0000-0000-000000050000}"/>
    <cellStyle name="Inputs" xfId="1296" xr:uid="{00000000-0005-0000-0000-000001050000}"/>
    <cellStyle name="Inputs (const)" xfId="1297" xr:uid="{00000000-0005-0000-0000-000002050000}"/>
    <cellStyle name="Inputs Co" xfId="1298" xr:uid="{00000000-0005-0000-0000-000003050000}"/>
    <cellStyle name="Inputs_46EE.2011(v1.0)" xfId="1299" xr:uid="{00000000-0005-0000-0000-000004050000}"/>
    <cellStyle name="Ioe?uaaaoayny aeia?nnueea" xfId="1300" xr:uid="{00000000-0005-0000-0000-000005050000}"/>
    <cellStyle name="ISO" xfId="1301" xr:uid="{00000000-0005-0000-0000-000006050000}"/>
    <cellStyle name="ISO 2" xfId="1302" xr:uid="{00000000-0005-0000-0000-000007050000}"/>
    <cellStyle name="ISO 2 2" xfId="1303" xr:uid="{00000000-0005-0000-0000-000008050000}"/>
    <cellStyle name="ISO 2_прил_1_ Формат БП 2012" xfId="1304" xr:uid="{00000000-0005-0000-0000-000009050000}"/>
    <cellStyle name="ISO_СТАНЦИИ_2011_БП" xfId="1305" xr:uid="{00000000-0005-0000-0000-00000A050000}"/>
    <cellStyle name="KPMG Heading 1" xfId="1306" xr:uid="{00000000-0005-0000-0000-00000B050000}"/>
    <cellStyle name="KPMG Heading 2" xfId="1307" xr:uid="{00000000-0005-0000-0000-00000C050000}"/>
    <cellStyle name="KPMG Heading 3" xfId="1308" xr:uid="{00000000-0005-0000-0000-00000D050000}"/>
    <cellStyle name="KPMG Heading 4" xfId="1309" xr:uid="{00000000-0005-0000-0000-00000E050000}"/>
    <cellStyle name="KPMG Normal" xfId="1310" xr:uid="{00000000-0005-0000-0000-00000F050000}"/>
    <cellStyle name="KPMG Normal Text" xfId="1311" xr:uid="{00000000-0005-0000-0000-000010050000}"/>
    <cellStyle name="KPMG Normal_123" xfId="1312" xr:uid="{00000000-0005-0000-0000-000011050000}"/>
    <cellStyle name="Link Currency (0)" xfId="1313" xr:uid="{00000000-0005-0000-0000-000012050000}"/>
    <cellStyle name="Link Currency (2)" xfId="1314" xr:uid="{00000000-0005-0000-0000-000013050000}"/>
    <cellStyle name="Link Units (0)" xfId="1315" xr:uid="{00000000-0005-0000-0000-000014050000}"/>
    <cellStyle name="Link Units (1)" xfId="1316" xr:uid="{00000000-0005-0000-0000-000015050000}"/>
    <cellStyle name="Link Units (2)" xfId="1317" xr:uid="{00000000-0005-0000-0000-000016050000}"/>
    <cellStyle name="Linked Cell" xfId="1318" xr:uid="{00000000-0005-0000-0000-000017050000}"/>
    <cellStyle name="LMK" xfId="1319" xr:uid="{00000000-0005-0000-0000-000018050000}"/>
    <cellStyle name="Matrix" xfId="1320" xr:uid="{00000000-0005-0000-0000-000019050000}"/>
    <cellStyle name="Matrix 2" xfId="1321" xr:uid="{00000000-0005-0000-0000-00001A050000}"/>
    <cellStyle name="Matrix 2 2" xfId="1322" xr:uid="{00000000-0005-0000-0000-00001B050000}"/>
    <cellStyle name="Matrix 2_прил_1_ Формат БП 2012" xfId="1323" xr:uid="{00000000-0005-0000-0000-00001C050000}"/>
    <cellStyle name="Matrix_СТАНЦИИ_2011_БП" xfId="1324" xr:uid="{00000000-0005-0000-0000-00001D050000}"/>
    <cellStyle name="Migliaia (0)_Ita_01graf" xfId="1325" xr:uid="{00000000-0005-0000-0000-00001E050000}"/>
    <cellStyle name="Migliaia_Ita_01graf" xfId="1326" xr:uid="{00000000-0005-0000-0000-00001F050000}"/>
    <cellStyle name="Millares [0]_~0011760" xfId="1327" xr:uid="{00000000-0005-0000-0000-000020050000}"/>
    <cellStyle name="Millares_~0011760" xfId="1328" xr:uid="{00000000-0005-0000-0000-000021050000}"/>
    <cellStyle name="Milliers [0]_RESULTS" xfId="1329" xr:uid="{00000000-0005-0000-0000-000022050000}"/>
    <cellStyle name="Milliers_RESULTS" xfId="1330" xr:uid="{00000000-0005-0000-0000-000023050000}"/>
    <cellStyle name="Mon?taire [0]_RESULTS" xfId="1331" xr:uid="{00000000-0005-0000-0000-000024050000}"/>
    <cellStyle name="Mon?taire_RESULTS" xfId="1332" xr:uid="{00000000-0005-0000-0000-000025050000}"/>
    <cellStyle name="Moneda [0]_~0011760" xfId="1333" xr:uid="{00000000-0005-0000-0000-000026050000}"/>
    <cellStyle name="Moneda_~0011760" xfId="1334" xr:uid="{00000000-0005-0000-0000-000027050000}"/>
    <cellStyle name="Monetaire [0]_AR" xfId="1335" xr:uid="{00000000-0005-0000-0000-000028050000}"/>
    <cellStyle name="Monétaire [0]_RESULTS" xfId="1336" xr:uid="{00000000-0005-0000-0000-000029050000}"/>
    <cellStyle name="Monetaire_AR" xfId="1337" xr:uid="{00000000-0005-0000-0000-00002A050000}"/>
    <cellStyle name="Monétaire_RESULTS" xfId="1338" xr:uid="{00000000-0005-0000-0000-00002B050000}"/>
    <cellStyle name="Multiple" xfId="1339" xr:uid="{00000000-0005-0000-0000-00002C050000}"/>
    <cellStyle name="Multiple1" xfId="1340" xr:uid="{00000000-0005-0000-0000-00002D050000}"/>
    <cellStyle name="MultipleBelow" xfId="1341" xr:uid="{00000000-0005-0000-0000-00002E050000}"/>
    <cellStyle name="Neutral" xfId="1342" xr:uid="{00000000-0005-0000-0000-00002F050000}"/>
    <cellStyle name="Non d‚fini" xfId="1343" xr:uid="{00000000-0005-0000-0000-000030050000}"/>
    <cellStyle name="Non d‚fini 2" xfId="1344" xr:uid="{00000000-0005-0000-0000-000031050000}"/>
    <cellStyle name="Non d‚fini 2 2" xfId="1345" xr:uid="{00000000-0005-0000-0000-000032050000}"/>
    <cellStyle name="Non d‚fini 2 2 2" xfId="1346" xr:uid="{00000000-0005-0000-0000-000033050000}"/>
    <cellStyle name="Non d‚fini_СТАНЦИИ_2011_БП" xfId="1347" xr:uid="{00000000-0005-0000-0000-000034050000}"/>
    <cellStyle name="Non défini" xfId="1348" xr:uid="{00000000-0005-0000-0000-000035050000}"/>
    <cellStyle name="Non défini 2" xfId="1349" xr:uid="{00000000-0005-0000-0000-000036050000}"/>
    <cellStyle name="Non défini 2 2" xfId="1350" xr:uid="{00000000-0005-0000-0000-000037050000}"/>
    <cellStyle name="Non défini 2 2 2" xfId="1351" xr:uid="{00000000-0005-0000-0000-000038050000}"/>
    <cellStyle name="Non défini 2 3" xfId="1352" xr:uid="{00000000-0005-0000-0000-000039050000}"/>
    <cellStyle name="Non défini 2_прил_1_ Формат БП 2012" xfId="1353" xr:uid="{00000000-0005-0000-0000-00003A050000}"/>
    <cellStyle name="Non défini 3" xfId="1354" xr:uid="{00000000-0005-0000-0000-00003B050000}"/>
    <cellStyle name="Non défini_БП_СЗТЭЦ_2011" xfId="1355" xr:uid="{00000000-0005-0000-0000-00003C050000}"/>
    <cellStyle name="Normal" xfId="1356" xr:uid="{00000000-0005-0000-0000-00003D050000}"/>
    <cellStyle name="Normal - Style1" xfId="1357" xr:uid="{00000000-0005-0000-0000-00003E050000}"/>
    <cellStyle name="Normal - Style1 2" xfId="1358" xr:uid="{00000000-0005-0000-0000-00003F050000}"/>
    <cellStyle name="Normal - Style1 2 2" xfId="1359" xr:uid="{00000000-0005-0000-0000-000040050000}"/>
    <cellStyle name="Normal - Style1 3" xfId="1360" xr:uid="{00000000-0005-0000-0000-000041050000}"/>
    <cellStyle name="Normal - Style1_АРМ_БП__АО-Генерация_2010" xfId="1361" xr:uid="{00000000-0005-0000-0000-000042050000}"/>
    <cellStyle name="Normal 2" xfId="1362" xr:uid="{00000000-0005-0000-0000-000043050000}"/>
    <cellStyle name="Normal 2 2" xfId="1363" xr:uid="{00000000-0005-0000-0000-000044050000}"/>
    <cellStyle name="Normal 2 3" xfId="1364" xr:uid="{00000000-0005-0000-0000-000045050000}"/>
    <cellStyle name="Normal 2 3 2" xfId="1365" xr:uid="{00000000-0005-0000-0000-000046050000}"/>
    <cellStyle name="Normal 2 3 2 2" xfId="1366" xr:uid="{00000000-0005-0000-0000-000047050000}"/>
    <cellStyle name="Normal 2 3 2 2 2" xfId="1367" xr:uid="{00000000-0005-0000-0000-000048050000}"/>
    <cellStyle name="Normal 2 3 2 2 2 2" xfId="1368" xr:uid="{00000000-0005-0000-0000-000049050000}"/>
    <cellStyle name="Normal 2 3 2 2 2 3" xfId="1369" xr:uid="{00000000-0005-0000-0000-00004A050000}"/>
    <cellStyle name="Normal 2 3 2 2 2_ИПР" xfId="1370" xr:uid="{00000000-0005-0000-0000-00004B050000}"/>
    <cellStyle name="Normal 2 3 2 2 3" xfId="1371" xr:uid="{00000000-0005-0000-0000-00004C050000}"/>
    <cellStyle name="Normal 2 3 2 2 4" xfId="1372" xr:uid="{00000000-0005-0000-0000-00004D050000}"/>
    <cellStyle name="Normal 2 3 2 2_ИПР" xfId="1373" xr:uid="{00000000-0005-0000-0000-00004E050000}"/>
    <cellStyle name="Normal 2 3 2 3" xfId="1374" xr:uid="{00000000-0005-0000-0000-00004F050000}"/>
    <cellStyle name="Normal 2 3 2 3 2" xfId="1375" xr:uid="{00000000-0005-0000-0000-000050050000}"/>
    <cellStyle name="Normal 2 3 2 3 3" xfId="1376" xr:uid="{00000000-0005-0000-0000-000051050000}"/>
    <cellStyle name="Normal 2 3 2 3_ИПР" xfId="1377" xr:uid="{00000000-0005-0000-0000-000052050000}"/>
    <cellStyle name="Normal 2 3 2 4" xfId="1378" xr:uid="{00000000-0005-0000-0000-000053050000}"/>
    <cellStyle name="Normal 2 3 2 5" xfId="1379" xr:uid="{00000000-0005-0000-0000-000054050000}"/>
    <cellStyle name="Normal 2 3 2_ИПР" xfId="1380" xr:uid="{00000000-0005-0000-0000-000055050000}"/>
    <cellStyle name="Normal 2 3 3" xfId="1381" xr:uid="{00000000-0005-0000-0000-000056050000}"/>
    <cellStyle name="Normal 2 3 3 2" xfId="1382" xr:uid="{00000000-0005-0000-0000-000057050000}"/>
    <cellStyle name="Normal 2 3 3 2 2" xfId="1383" xr:uid="{00000000-0005-0000-0000-000058050000}"/>
    <cellStyle name="Normal 2 3 3 2 3" xfId="1384" xr:uid="{00000000-0005-0000-0000-000059050000}"/>
    <cellStyle name="Normal 2 3 3 2_ИПР" xfId="1385" xr:uid="{00000000-0005-0000-0000-00005A050000}"/>
    <cellStyle name="Normal 2 3 3 3" xfId="1386" xr:uid="{00000000-0005-0000-0000-00005B050000}"/>
    <cellStyle name="Normal 2 3 3 4" xfId="1387" xr:uid="{00000000-0005-0000-0000-00005C050000}"/>
    <cellStyle name="Normal 2 3 3_ИПР" xfId="1388" xr:uid="{00000000-0005-0000-0000-00005D050000}"/>
    <cellStyle name="Normal 2 3 4" xfId="1389" xr:uid="{00000000-0005-0000-0000-00005E050000}"/>
    <cellStyle name="Normal 2 3 4 2" xfId="1390" xr:uid="{00000000-0005-0000-0000-00005F050000}"/>
    <cellStyle name="Normal 2 3 4 3" xfId="1391" xr:uid="{00000000-0005-0000-0000-000060050000}"/>
    <cellStyle name="Normal 2 3 4_ИПР" xfId="1392" xr:uid="{00000000-0005-0000-0000-000061050000}"/>
    <cellStyle name="Normal 2 3 5" xfId="1393" xr:uid="{00000000-0005-0000-0000-000062050000}"/>
    <cellStyle name="Normal 2 3 6" xfId="1394" xr:uid="{00000000-0005-0000-0000-000063050000}"/>
    <cellStyle name="Normal 2 3_ИПР" xfId="1395" xr:uid="{00000000-0005-0000-0000-000064050000}"/>
    <cellStyle name="normal 3" xfId="1396" xr:uid="{00000000-0005-0000-0000-000065050000}"/>
    <cellStyle name="normal 4" xfId="1397" xr:uid="{00000000-0005-0000-0000-000066050000}"/>
    <cellStyle name="normal 5" xfId="1398" xr:uid="{00000000-0005-0000-0000-000067050000}"/>
    <cellStyle name="normal 6" xfId="1399" xr:uid="{00000000-0005-0000-0000-000068050000}"/>
    <cellStyle name="normal 7" xfId="1400" xr:uid="{00000000-0005-0000-0000-000069050000}"/>
    <cellStyle name="normal 8" xfId="1401" xr:uid="{00000000-0005-0000-0000-00006A050000}"/>
    <cellStyle name="normal 9" xfId="1402" xr:uid="{00000000-0005-0000-0000-00006B050000}"/>
    <cellStyle name="Normal_090529 Barcelona model_DB_v37" xfId="1403" xr:uid="{00000000-0005-0000-0000-00006C050000}"/>
    <cellStyle name="Normal1" xfId="1404" xr:uid="{00000000-0005-0000-0000-00006D050000}"/>
    <cellStyle name="Normal2" xfId="1405" xr:uid="{00000000-0005-0000-0000-00006E050000}"/>
    <cellStyle name="Normale_Ita_01graf" xfId="1406" xr:uid="{00000000-0005-0000-0000-00006F050000}"/>
    <cellStyle name="NormalGB" xfId="1407" xr:uid="{00000000-0005-0000-0000-000070050000}"/>
    <cellStyle name="normální_model květen" xfId="1408" xr:uid="{00000000-0005-0000-0000-000071050000}"/>
    <cellStyle name="Normalny_0" xfId="1409" xr:uid="{00000000-0005-0000-0000-000072050000}"/>
    <cellStyle name="normбlnм_laroux" xfId="1410" xr:uid="{00000000-0005-0000-0000-000073050000}"/>
    <cellStyle name="Note" xfId="1411" xr:uid="{00000000-0005-0000-0000-000074050000}"/>
    <cellStyle name="Note 2" xfId="1412" xr:uid="{00000000-0005-0000-0000-000075050000}"/>
    <cellStyle name="Note 2 2" xfId="1413" xr:uid="{00000000-0005-0000-0000-000076050000}"/>
    <cellStyle name="Note 2_прил_1_ Формат БП 2012" xfId="1414" xr:uid="{00000000-0005-0000-0000-000077050000}"/>
    <cellStyle name="Note 3" xfId="1415" xr:uid="{00000000-0005-0000-0000-000078050000}"/>
    <cellStyle name="Note_СТАНЦИИ_2011_БП" xfId="1416" xr:uid="{00000000-0005-0000-0000-000079050000}"/>
    <cellStyle name="Ôčíŕíńîâűé [0]_(ňŕá 3č)" xfId="1417" xr:uid="{00000000-0005-0000-0000-00007A050000}"/>
    <cellStyle name="Ôčíŕíńîâűé_(ňŕá 3č)" xfId="1418" xr:uid="{00000000-0005-0000-0000-00007B050000}"/>
    <cellStyle name="Ôèíàíñîâûé [0]_Ëèñò1" xfId="1419" xr:uid="{00000000-0005-0000-0000-00007C050000}"/>
    <cellStyle name="Oeiainiaue [0]_NotesFA" xfId="1420" xr:uid="{00000000-0005-0000-0000-00007D050000}"/>
    <cellStyle name="Ôèíàíñîâûé_Ëèñò1" xfId="1421" xr:uid="{00000000-0005-0000-0000-00007E050000}"/>
    <cellStyle name="Oeiainiaue_NotesFA" xfId="1422" xr:uid="{00000000-0005-0000-0000-00007F050000}"/>
    <cellStyle name="Option" xfId="1423" xr:uid="{00000000-0005-0000-0000-000080050000}"/>
    <cellStyle name="OptionHeading" xfId="1424" xr:uid="{00000000-0005-0000-0000-000081050000}"/>
    <cellStyle name="OptionHeading 2" xfId="1425" xr:uid="{00000000-0005-0000-0000-000082050000}"/>
    <cellStyle name="OptionHeading 2 2" xfId="1426" xr:uid="{00000000-0005-0000-0000-000083050000}"/>
    <cellStyle name="OptionHeading 2_прил_1_ Формат БП 2012" xfId="1427" xr:uid="{00000000-0005-0000-0000-000084050000}"/>
    <cellStyle name="OptionHeading_СТАНЦИИ_2011_БП" xfId="1428" xr:uid="{00000000-0005-0000-0000-000085050000}"/>
    <cellStyle name="Ouny?e [0]_Oi?a IAIE" xfId="1429" xr:uid="{00000000-0005-0000-0000-000086050000}"/>
    <cellStyle name="Ouny?e_Oi?a IAIE" xfId="1430" xr:uid="{00000000-0005-0000-0000-000087050000}"/>
    <cellStyle name="Òûñÿ÷è [0]_cogs" xfId="1431" xr:uid="{00000000-0005-0000-0000-000088050000}"/>
    <cellStyle name="Òûñÿ÷è_cogs" xfId="1432" xr:uid="{00000000-0005-0000-0000-000089050000}"/>
    <cellStyle name="Output" xfId="1433" xr:uid="{00000000-0005-0000-0000-00008A050000}"/>
    <cellStyle name="Paaotsikko" xfId="1434" xr:uid="{00000000-0005-0000-0000-00008B050000}"/>
    <cellStyle name="Paaotsikko 2" xfId="1435" xr:uid="{00000000-0005-0000-0000-00008C050000}"/>
    <cellStyle name="Paaotsikko 2 2" xfId="1436" xr:uid="{00000000-0005-0000-0000-00008D050000}"/>
    <cellStyle name="Paaotsikko 2_прил_1_ Формат БП 2012" xfId="1437" xr:uid="{00000000-0005-0000-0000-00008E050000}"/>
    <cellStyle name="Paaotsikko_СТАНЦИИ_2011_БП" xfId="1438" xr:uid="{00000000-0005-0000-0000-00008F050000}"/>
    <cellStyle name="Page Number" xfId="1439" xr:uid="{00000000-0005-0000-0000-000090050000}"/>
    <cellStyle name="pb_page_heading_LS" xfId="1440" xr:uid="{00000000-0005-0000-0000-000091050000}"/>
    <cellStyle name="Percen - Style1" xfId="1441" xr:uid="{00000000-0005-0000-0000-000092050000}"/>
    <cellStyle name="Percen - Style3" xfId="1442" xr:uid="{00000000-0005-0000-0000-000093050000}"/>
    <cellStyle name="Percent %" xfId="1443" xr:uid="{00000000-0005-0000-0000-000094050000}"/>
    <cellStyle name="Percent % 2" xfId="1444" xr:uid="{00000000-0005-0000-0000-000095050000}"/>
    <cellStyle name="Percent % 2 2" xfId="1445" xr:uid="{00000000-0005-0000-0000-000096050000}"/>
    <cellStyle name="Percent % Long Underline" xfId="1446" xr:uid="{00000000-0005-0000-0000-000097050000}"/>
    <cellStyle name="Percent % Long Underline 2" xfId="1447" xr:uid="{00000000-0005-0000-0000-000098050000}"/>
    <cellStyle name="Percent % Long Underline 2 2" xfId="1448" xr:uid="{00000000-0005-0000-0000-000099050000}"/>
    <cellStyle name="Percent (0)" xfId="1449" xr:uid="{00000000-0005-0000-0000-00009A050000}"/>
    <cellStyle name="Percent (0) 2" xfId="1450" xr:uid="{00000000-0005-0000-0000-00009B050000}"/>
    <cellStyle name="Percent (0) 2 2" xfId="1451" xr:uid="{00000000-0005-0000-0000-00009C050000}"/>
    <cellStyle name="Percent [0]" xfId="1452" xr:uid="{00000000-0005-0000-0000-00009D050000}"/>
    <cellStyle name="Percent [00]" xfId="1453" xr:uid="{00000000-0005-0000-0000-00009E050000}"/>
    <cellStyle name="Percent [2]" xfId="1454" xr:uid="{00000000-0005-0000-0000-00009F050000}"/>
    <cellStyle name="Percent [2] 2" xfId="1455" xr:uid="{00000000-0005-0000-0000-0000A0050000}"/>
    <cellStyle name="Percent 0.0%" xfId="1456" xr:uid="{00000000-0005-0000-0000-0000A1050000}"/>
    <cellStyle name="Percent 0.0% 2" xfId="1457" xr:uid="{00000000-0005-0000-0000-0000A2050000}"/>
    <cellStyle name="Percent 0.0% 2 2" xfId="1458" xr:uid="{00000000-0005-0000-0000-0000A3050000}"/>
    <cellStyle name="Percent 0.0% Long Underline" xfId="1459" xr:uid="{00000000-0005-0000-0000-0000A4050000}"/>
    <cellStyle name="Percent 0.0% Long Underline 2" xfId="1460" xr:uid="{00000000-0005-0000-0000-0000A5050000}"/>
    <cellStyle name="Percent 0.0% Long Underline 2 2" xfId="1461" xr:uid="{00000000-0005-0000-0000-0000A6050000}"/>
    <cellStyle name="Percent 0.00%" xfId="1462" xr:uid="{00000000-0005-0000-0000-0000A7050000}"/>
    <cellStyle name="Percent 0.00% 2" xfId="1463" xr:uid="{00000000-0005-0000-0000-0000A8050000}"/>
    <cellStyle name="Percent 0.00% 2 2" xfId="1464" xr:uid="{00000000-0005-0000-0000-0000A9050000}"/>
    <cellStyle name="Percent 0.00% Long Underline" xfId="1465" xr:uid="{00000000-0005-0000-0000-0000AA050000}"/>
    <cellStyle name="Percent 0.00% Long Underline 2" xfId="1466" xr:uid="{00000000-0005-0000-0000-0000AB050000}"/>
    <cellStyle name="Percent 0.00% Long Underline 2 2" xfId="1467" xr:uid="{00000000-0005-0000-0000-0000AC050000}"/>
    <cellStyle name="Percent 0.000%" xfId="1468" xr:uid="{00000000-0005-0000-0000-0000AD050000}"/>
    <cellStyle name="Percent 0.000% 2" xfId="1469" xr:uid="{00000000-0005-0000-0000-0000AE050000}"/>
    <cellStyle name="Percent 0.000% 2 2" xfId="1470" xr:uid="{00000000-0005-0000-0000-0000AF050000}"/>
    <cellStyle name="Percent 0.000% Long Underline" xfId="1471" xr:uid="{00000000-0005-0000-0000-0000B0050000}"/>
    <cellStyle name="Percent 0.000% Long Underline 2" xfId="1472" xr:uid="{00000000-0005-0000-0000-0000B1050000}"/>
    <cellStyle name="Percent 0.000% Long Underline 2 2" xfId="1473" xr:uid="{00000000-0005-0000-0000-0000B2050000}"/>
    <cellStyle name="Percent1" xfId="1474" xr:uid="{00000000-0005-0000-0000-0000B3050000}"/>
    <cellStyle name="PillarText" xfId="1475" xr:uid="{00000000-0005-0000-0000-0000B4050000}"/>
    <cellStyle name="Piug" xfId="1476" xr:uid="{00000000-0005-0000-0000-0000B5050000}"/>
    <cellStyle name="Plug" xfId="1477" xr:uid="{00000000-0005-0000-0000-0000B6050000}"/>
    <cellStyle name="PrePop Currency (0)" xfId="1478" xr:uid="{00000000-0005-0000-0000-0000B7050000}"/>
    <cellStyle name="PrePop Currency (2)" xfId="1479" xr:uid="{00000000-0005-0000-0000-0000B8050000}"/>
    <cellStyle name="PrePop Units (0)" xfId="1480" xr:uid="{00000000-0005-0000-0000-0000B9050000}"/>
    <cellStyle name="PrePop Units (1)" xfId="1481" xr:uid="{00000000-0005-0000-0000-0000BA050000}"/>
    <cellStyle name="PrePop Units (2)" xfId="1482" xr:uid="{00000000-0005-0000-0000-0000BB050000}"/>
    <cellStyle name="Price" xfId="1483" xr:uid="{00000000-0005-0000-0000-0000BC050000}"/>
    <cellStyle name="Price 2" xfId="1484" xr:uid="{00000000-0005-0000-0000-0000BD050000}"/>
    <cellStyle name="Price 2 2" xfId="1485" xr:uid="{00000000-0005-0000-0000-0000BE050000}"/>
    <cellStyle name="Price 2_прил_1_ Формат БП 2012" xfId="1486" xr:uid="{00000000-0005-0000-0000-0000BF050000}"/>
    <cellStyle name="Price_Body" xfId="1487" xr:uid="{00000000-0005-0000-0000-0000C0050000}"/>
    <cellStyle name="Salomon Logo" xfId="1488" xr:uid="{00000000-0005-0000-0000-0000C1050000}"/>
    <cellStyle name="SAPBEXaggData" xfId="1489" xr:uid="{00000000-0005-0000-0000-0000C2050000}"/>
    <cellStyle name="SAPBEXaggDataEmph" xfId="1490" xr:uid="{00000000-0005-0000-0000-0000C3050000}"/>
    <cellStyle name="SAPBEXaggItem" xfId="1491" xr:uid="{00000000-0005-0000-0000-0000C4050000}"/>
    <cellStyle name="SAPBEXaggItemX" xfId="1492" xr:uid="{00000000-0005-0000-0000-0000C5050000}"/>
    <cellStyle name="SAPBEXchaText" xfId="1493" xr:uid="{00000000-0005-0000-0000-0000C6050000}"/>
    <cellStyle name="SAPBEXchaText 2" xfId="1494" xr:uid="{00000000-0005-0000-0000-0000C7050000}"/>
    <cellStyle name="SAPBEXchaText 2 2" xfId="1495" xr:uid="{00000000-0005-0000-0000-0000C8050000}"/>
    <cellStyle name="SAPBEXchaText 2_прил_1_ Формат БП 2012" xfId="1496" xr:uid="{00000000-0005-0000-0000-0000C9050000}"/>
    <cellStyle name="SAPBEXchaText_6.1-топл_расход" xfId="1497" xr:uid="{00000000-0005-0000-0000-0000CA050000}"/>
    <cellStyle name="SAPBEXexcBad7" xfId="1498" xr:uid="{00000000-0005-0000-0000-0000CB050000}"/>
    <cellStyle name="SAPBEXexcBad8" xfId="1499" xr:uid="{00000000-0005-0000-0000-0000CC050000}"/>
    <cellStyle name="SAPBEXexcBad9" xfId="1500" xr:uid="{00000000-0005-0000-0000-0000CD050000}"/>
    <cellStyle name="SAPBEXexcCritical4" xfId="1501" xr:uid="{00000000-0005-0000-0000-0000CE050000}"/>
    <cellStyle name="SAPBEXexcCritical5" xfId="1502" xr:uid="{00000000-0005-0000-0000-0000CF050000}"/>
    <cellStyle name="SAPBEXexcCritical6" xfId="1503" xr:uid="{00000000-0005-0000-0000-0000D0050000}"/>
    <cellStyle name="SAPBEXexcGood1" xfId="1504" xr:uid="{00000000-0005-0000-0000-0000D1050000}"/>
    <cellStyle name="SAPBEXexcGood2" xfId="1505" xr:uid="{00000000-0005-0000-0000-0000D2050000}"/>
    <cellStyle name="SAPBEXexcGood3" xfId="1506" xr:uid="{00000000-0005-0000-0000-0000D3050000}"/>
    <cellStyle name="SAPBEXfilterDrill" xfId="1507" xr:uid="{00000000-0005-0000-0000-0000D4050000}"/>
    <cellStyle name="SAPBEXfilterItem" xfId="1508" xr:uid="{00000000-0005-0000-0000-0000D5050000}"/>
    <cellStyle name="SAPBEXfilterText" xfId="1509" xr:uid="{00000000-0005-0000-0000-0000D6050000}"/>
    <cellStyle name="SAPBEXfilterText 2" xfId="1510" xr:uid="{00000000-0005-0000-0000-0000D7050000}"/>
    <cellStyle name="SAPBEXfilterText 2 2" xfId="1511" xr:uid="{00000000-0005-0000-0000-0000D8050000}"/>
    <cellStyle name="SAPBEXfilterText 2_прил_1_ Формат БП 2012" xfId="1512" xr:uid="{00000000-0005-0000-0000-0000D9050000}"/>
    <cellStyle name="SAPBEXfilterText_СТАНЦИИ_2011_БП" xfId="1513" xr:uid="{00000000-0005-0000-0000-0000DA050000}"/>
    <cellStyle name="SAPBEXformats" xfId="1514" xr:uid="{00000000-0005-0000-0000-0000DB050000}"/>
    <cellStyle name="SAPBEXformats 2" xfId="1515" xr:uid="{00000000-0005-0000-0000-0000DC050000}"/>
    <cellStyle name="SAPBEXformats 2 2" xfId="1516" xr:uid="{00000000-0005-0000-0000-0000DD050000}"/>
    <cellStyle name="SAPBEXformats 2_прил_1_ Формат БП 2012" xfId="1517" xr:uid="{00000000-0005-0000-0000-0000DE050000}"/>
    <cellStyle name="SAPBEXformats_6.1-топл_расход" xfId="1518" xr:uid="{00000000-0005-0000-0000-0000DF050000}"/>
    <cellStyle name="SAPBEXheaderItem" xfId="1519" xr:uid="{00000000-0005-0000-0000-0000E0050000}"/>
    <cellStyle name="SAPBEXheaderItem 2" xfId="1520" xr:uid="{00000000-0005-0000-0000-0000E1050000}"/>
    <cellStyle name="SAPBEXheaderItem 2 2" xfId="1521" xr:uid="{00000000-0005-0000-0000-0000E2050000}"/>
    <cellStyle name="SAPBEXheaderItem 2_прил_1_ Формат БП 2012" xfId="1522" xr:uid="{00000000-0005-0000-0000-0000E3050000}"/>
    <cellStyle name="SAPBEXheaderItem 3" xfId="1523" xr:uid="{00000000-0005-0000-0000-0000E4050000}"/>
    <cellStyle name="SAPBEXheaderItem_6.1-топл_расход" xfId="1524" xr:uid="{00000000-0005-0000-0000-0000E5050000}"/>
    <cellStyle name="SAPBEXheaderText" xfId="1525" xr:uid="{00000000-0005-0000-0000-0000E6050000}"/>
    <cellStyle name="SAPBEXheaderText 2" xfId="1526" xr:uid="{00000000-0005-0000-0000-0000E7050000}"/>
    <cellStyle name="SAPBEXheaderText 2 2" xfId="1527" xr:uid="{00000000-0005-0000-0000-0000E8050000}"/>
    <cellStyle name="SAPBEXheaderText 2_прил_1_ Формат БП 2012" xfId="1528" xr:uid="{00000000-0005-0000-0000-0000E9050000}"/>
    <cellStyle name="SAPBEXheaderText 3" xfId="1529" xr:uid="{00000000-0005-0000-0000-0000EA050000}"/>
    <cellStyle name="SAPBEXheaderText_6.1-топл_расход" xfId="1530" xr:uid="{00000000-0005-0000-0000-0000EB050000}"/>
    <cellStyle name="SAPBEXHLevel0" xfId="1531" xr:uid="{00000000-0005-0000-0000-0000EC050000}"/>
    <cellStyle name="SAPBEXHLevel0 2" xfId="1532" xr:uid="{00000000-0005-0000-0000-0000ED050000}"/>
    <cellStyle name="SAPBEXHLevel0 2 2" xfId="1533" xr:uid="{00000000-0005-0000-0000-0000EE050000}"/>
    <cellStyle name="SAPBEXHLevel0 2_прил_1_ Формат БП 2012" xfId="1534" xr:uid="{00000000-0005-0000-0000-0000EF050000}"/>
    <cellStyle name="SAPBEXHLevel0_6.1-топл_расход" xfId="1535" xr:uid="{00000000-0005-0000-0000-0000F0050000}"/>
    <cellStyle name="SAPBEXHLevel0X" xfId="1536" xr:uid="{00000000-0005-0000-0000-0000F1050000}"/>
    <cellStyle name="SAPBEXHLevel0X 2" xfId="1537" xr:uid="{00000000-0005-0000-0000-0000F2050000}"/>
    <cellStyle name="SAPBEXHLevel0X 2 2" xfId="1538" xr:uid="{00000000-0005-0000-0000-0000F3050000}"/>
    <cellStyle name="SAPBEXHLevel0X 2_прил_1_ Формат БП 2012" xfId="1539" xr:uid="{00000000-0005-0000-0000-0000F4050000}"/>
    <cellStyle name="SAPBEXHLevel0X_6.1-топл_расход" xfId="1540" xr:uid="{00000000-0005-0000-0000-0000F5050000}"/>
    <cellStyle name="SAPBEXHLevel1" xfId="1541" xr:uid="{00000000-0005-0000-0000-0000F6050000}"/>
    <cellStyle name="SAPBEXHLevel1 2" xfId="1542" xr:uid="{00000000-0005-0000-0000-0000F7050000}"/>
    <cellStyle name="SAPBEXHLevel1 2 2" xfId="1543" xr:uid="{00000000-0005-0000-0000-0000F8050000}"/>
    <cellStyle name="SAPBEXHLevel1 2_прил_1_ Формат БП 2012" xfId="1544" xr:uid="{00000000-0005-0000-0000-0000F9050000}"/>
    <cellStyle name="SAPBEXHLevel1_6.1-топл_расход" xfId="1545" xr:uid="{00000000-0005-0000-0000-0000FA050000}"/>
    <cellStyle name="SAPBEXHLevel1X" xfId="1546" xr:uid="{00000000-0005-0000-0000-0000FB050000}"/>
    <cellStyle name="SAPBEXHLevel1X 2" xfId="1547" xr:uid="{00000000-0005-0000-0000-0000FC050000}"/>
    <cellStyle name="SAPBEXHLevel1X 2 2" xfId="1548" xr:uid="{00000000-0005-0000-0000-0000FD050000}"/>
    <cellStyle name="SAPBEXHLevel1X 2_прил_1_ Формат БП 2012" xfId="1549" xr:uid="{00000000-0005-0000-0000-0000FE050000}"/>
    <cellStyle name="SAPBEXHLevel1X_6.1-топл_расход" xfId="1550" xr:uid="{00000000-0005-0000-0000-0000FF050000}"/>
    <cellStyle name="SAPBEXHLevel2" xfId="1551" xr:uid="{00000000-0005-0000-0000-000000060000}"/>
    <cellStyle name="SAPBEXHLevel2 2" xfId="1552" xr:uid="{00000000-0005-0000-0000-000001060000}"/>
    <cellStyle name="SAPBEXHLevel2 2 2" xfId="1553" xr:uid="{00000000-0005-0000-0000-000002060000}"/>
    <cellStyle name="SAPBEXHLevel2 2_прил_1_ Формат БП 2012" xfId="1554" xr:uid="{00000000-0005-0000-0000-000003060000}"/>
    <cellStyle name="SAPBEXHLevel2_6.1-топл_расход" xfId="1555" xr:uid="{00000000-0005-0000-0000-000004060000}"/>
    <cellStyle name="SAPBEXHLevel2X" xfId="1556" xr:uid="{00000000-0005-0000-0000-000005060000}"/>
    <cellStyle name="SAPBEXHLevel2X 2" xfId="1557" xr:uid="{00000000-0005-0000-0000-000006060000}"/>
    <cellStyle name="SAPBEXHLevel2X 2 2" xfId="1558" xr:uid="{00000000-0005-0000-0000-000007060000}"/>
    <cellStyle name="SAPBEXHLevel2X 2_прил_1_ Формат БП 2012" xfId="1559" xr:uid="{00000000-0005-0000-0000-000008060000}"/>
    <cellStyle name="SAPBEXHLevel2X_6.1-топл_расход" xfId="1560" xr:uid="{00000000-0005-0000-0000-000009060000}"/>
    <cellStyle name="SAPBEXHLevel3" xfId="1561" xr:uid="{00000000-0005-0000-0000-00000A060000}"/>
    <cellStyle name="SAPBEXHLevel3 2" xfId="1562" xr:uid="{00000000-0005-0000-0000-00000B060000}"/>
    <cellStyle name="SAPBEXHLevel3 2 2" xfId="1563" xr:uid="{00000000-0005-0000-0000-00000C060000}"/>
    <cellStyle name="SAPBEXHLevel3 2_прил_1_ Формат БП 2012" xfId="1564" xr:uid="{00000000-0005-0000-0000-00000D060000}"/>
    <cellStyle name="SAPBEXHLevel3_6.1-топл_расход" xfId="1565" xr:uid="{00000000-0005-0000-0000-00000E060000}"/>
    <cellStyle name="SAPBEXHLevel3X" xfId="1566" xr:uid="{00000000-0005-0000-0000-00000F060000}"/>
    <cellStyle name="SAPBEXHLevel3X 2" xfId="1567" xr:uid="{00000000-0005-0000-0000-000010060000}"/>
    <cellStyle name="SAPBEXHLevel3X 2 2" xfId="1568" xr:uid="{00000000-0005-0000-0000-000011060000}"/>
    <cellStyle name="SAPBEXHLevel3X 2_прил_1_ Формат БП 2012" xfId="1569" xr:uid="{00000000-0005-0000-0000-000012060000}"/>
    <cellStyle name="SAPBEXHLevel3X_6.1-топл_расход" xfId="1570" xr:uid="{00000000-0005-0000-0000-000013060000}"/>
    <cellStyle name="SAPBEXinputData" xfId="1571" xr:uid="{00000000-0005-0000-0000-000014060000}"/>
    <cellStyle name="SAPBEXinputData 2" xfId="1572" xr:uid="{00000000-0005-0000-0000-000015060000}"/>
    <cellStyle name="SAPBEXresData" xfId="1573" xr:uid="{00000000-0005-0000-0000-000016060000}"/>
    <cellStyle name="SAPBEXresDataEmph" xfId="1574" xr:uid="{00000000-0005-0000-0000-000017060000}"/>
    <cellStyle name="SAPBEXresItem" xfId="1575" xr:uid="{00000000-0005-0000-0000-000018060000}"/>
    <cellStyle name="SAPBEXresItemX" xfId="1576" xr:uid="{00000000-0005-0000-0000-000019060000}"/>
    <cellStyle name="SAPBEXstdData" xfId="1577" xr:uid="{00000000-0005-0000-0000-00001A060000}"/>
    <cellStyle name="SAPBEXstdDataEmph" xfId="1578" xr:uid="{00000000-0005-0000-0000-00001B060000}"/>
    <cellStyle name="SAPBEXstdItem" xfId="1579" xr:uid="{00000000-0005-0000-0000-00001C060000}"/>
    <cellStyle name="SAPBEXstdItem 2" xfId="1580" xr:uid="{00000000-0005-0000-0000-00001D060000}"/>
    <cellStyle name="SAPBEXstdItem 2 2" xfId="1581" xr:uid="{00000000-0005-0000-0000-00001E060000}"/>
    <cellStyle name="SAPBEXstdItem 2_прил_1_ Формат БП 2012" xfId="1582" xr:uid="{00000000-0005-0000-0000-00001F060000}"/>
    <cellStyle name="SAPBEXstdItem_6.1-топл_расход" xfId="1583" xr:uid="{00000000-0005-0000-0000-000020060000}"/>
    <cellStyle name="SAPBEXstdItemX" xfId="1584" xr:uid="{00000000-0005-0000-0000-000021060000}"/>
    <cellStyle name="SAPBEXstdItemX 2" xfId="1585" xr:uid="{00000000-0005-0000-0000-000022060000}"/>
    <cellStyle name="SAPBEXstdItemX 2 2" xfId="1586" xr:uid="{00000000-0005-0000-0000-000023060000}"/>
    <cellStyle name="SAPBEXstdItemX 2_прил_1_ Формат БП 2012" xfId="1587" xr:uid="{00000000-0005-0000-0000-000024060000}"/>
    <cellStyle name="SAPBEXstdItemX_6.1-топл_расход" xfId="1588" xr:uid="{00000000-0005-0000-0000-000025060000}"/>
    <cellStyle name="SAPBEXtitle" xfId="1589" xr:uid="{00000000-0005-0000-0000-000026060000}"/>
    <cellStyle name="SAPBEXtitle 2" xfId="1590" xr:uid="{00000000-0005-0000-0000-000027060000}"/>
    <cellStyle name="SAPBEXtitle 2 2" xfId="1591" xr:uid="{00000000-0005-0000-0000-000028060000}"/>
    <cellStyle name="SAPBEXtitle 2_прил_1_ Формат БП 2012" xfId="1592" xr:uid="{00000000-0005-0000-0000-000029060000}"/>
    <cellStyle name="SAPBEXtitle_СТАНЦИИ_2011_БП" xfId="1593" xr:uid="{00000000-0005-0000-0000-00002A060000}"/>
    <cellStyle name="SAPBEXundefined" xfId="1594" xr:uid="{00000000-0005-0000-0000-00002B060000}"/>
    <cellStyle name="small" xfId="1595" xr:uid="{00000000-0005-0000-0000-00002C060000}"/>
    <cellStyle name="Standard_AX-4-4-Profit-Loss-310899" xfId="1596" xr:uid="{00000000-0005-0000-0000-00002D060000}"/>
    <cellStyle name="Style 1" xfId="1597" xr:uid="{00000000-0005-0000-0000-00002E060000}"/>
    <cellStyle name="STYLE1 - Style1" xfId="1598" xr:uid="{00000000-0005-0000-0000-00002F060000}"/>
    <cellStyle name="STYLE1 - Style1 2" xfId="1599" xr:uid="{00000000-0005-0000-0000-000030060000}"/>
    <cellStyle name="STYLE1 - Style1 2 2" xfId="1600" xr:uid="{00000000-0005-0000-0000-000031060000}"/>
    <cellStyle name="STYLE1 - Style1 3" xfId="1601" xr:uid="{00000000-0005-0000-0000-000032060000}"/>
    <cellStyle name="STYLE1 - Style1_прил_1_ Формат БП 2012" xfId="1602" xr:uid="{00000000-0005-0000-0000-000033060000}"/>
    <cellStyle name="Table Head" xfId="1603" xr:uid="{00000000-0005-0000-0000-000034060000}"/>
    <cellStyle name="Table Head Aligned" xfId="1604" xr:uid="{00000000-0005-0000-0000-000035060000}"/>
    <cellStyle name="Table Head Blue" xfId="1605" xr:uid="{00000000-0005-0000-0000-000036060000}"/>
    <cellStyle name="Table Head Green" xfId="1606" xr:uid="{00000000-0005-0000-0000-000037060000}"/>
    <cellStyle name="Table Head_Val_Sum_Graph" xfId="1607" xr:uid="{00000000-0005-0000-0000-000038060000}"/>
    <cellStyle name="Table Heading" xfId="1608" xr:uid="{00000000-0005-0000-0000-000039060000}"/>
    <cellStyle name="Table Text" xfId="1609" xr:uid="{00000000-0005-0000-0000-00003A060000}"/>
    <cellStyle name="Table Title" xfId="1610" xr:uid="{00000000-0005-0000-0000-00003B060000}"/>
    <cellStyle name="Table Units" xfId="1611" xr:uid="{00000000-0005-0000-0000-00003C060000}"/>
    <cellStyle name="Table_Header" xfId="1612" xr:uid="{00000000-0005-0000-0000-00003D060000}"/>
    <cellStyle name="TableStyleLight1" xfId="1" xr:uid="{00000000-0005-0000-0000-00003E060000}"/>
    <cellStyle name="Text" xfId="1613" xr:uid="{00000000-0005-0000-0000-00003F060000}"/>
    <cellStyle name="Text 1" xfId="1614" xr:uid="{00000000-0005-0000-0000-000040060000}"/>
    <cellStyle name="Text Head" xfId="1615" xr:uid="{00000000-0005-0000-0000-000041060000}"/>
    <cellStyle name="Text Head 1" xfId="1616" xr:uid="{00000000-0005-0000-0000-000042060000}"/>
    <cellStyle name="Text Indent A" xfId="1617" xr:uid="{00000000-0005-0000-0000-000043060000}"/>
    <cellStyle name="Text Indent B" xfId="1618" xr:uid="{00000000-0005-0000-0000-000044060000}"/>
    <cellStyle name="Text Indent C" xfId="1619" xr:uid="{00000000-0005-0000-0000-000045060000}"/>
    <cellStyle name="Tickmark" xfId="1620" xr:uid="{00000000-0005-0000-0000-000046060000}"/>
    <cellStyle name="Title" xfId="1621" xr:uid="{00000000-0005-0000-0000-000047060000}"/>
    <cellStyle name="Title 2" xfId="1622" xr:uid="{00000000-0005-0000-0000-000048060000}"/>
    <cellStyle name="To" xfId="1623" xr:uid="{00000000-0005-0000-0000-000049060000}"/>
    <cellStyle name="Total" xfId="1624" xr:uid="{00000000-0005-0000-0000-00004A060000}"/>
    <cellStyle name="Total 2" xfId="1625" xr:uid="{00000000-0005-0000-0000-00004B060000}"/>
    <cellStyle name="Total 2 2" xfId="1626" xr:uid="{00000000-0005-0000-0000-00004C060000}"/>
    <cellStyle name="Total 3" xfId="1627" xr:uid="{00000000-0005-0000-0000-00004D060000}"/>
    <cellStyle name="Total_6.1-топл_расход" xfId="1628" xr:uid="{00000000-0005-0000-0000-00004E060000}"/>
    <cellStyle name="Total2 - Style2" xfId="1629" xr:uid="{00000000-0005-0000-0000-00004F060000}"/>
    <cellStyle name="TotalCurrency" xfId="1630" xr:uid="{00000000-0005-0000-0000-000050060000}"/>
    <cellStyle name="Ujke,jq" xfId="1631" xr:uid="{00000000-0005-0000-0000-000051060000}"/>
    <cellStyle name="Undefiniert" xfId="1632" xr:uid="{00000000-0005-0000-0000-000052060000}"/>
    <cellStyle name="Undefiniert 2" xfId="1633" xr:uid="{00000000-0005-0000-0000-000053060000}"/>
    <cellStyle name="Undefiniert 2 2" xfId="1634" xr:uid="{00000000-0005-0000-0000-000054060000}"/>
    <cellStyle name="Undefiniert 2 2 2" xfId="1635" xr:uid="{00000000-0005-0000-0000-000055060000}"/>
    <cellStyle name="Undefiniert 2 3" xfId="1636" xr:uid="{00000000-0005-0000-0000-000056060000}"/>
    <cellStyle name="Undefiniert 2_прил_1_ Формат БП 2012" xfId="1637" xr:uid="{00000000-0005-0000-0000-000057060000}"/>
    <cellStyle name="Undefiniert 3" xfId="1638" xr:uid="{00000000-0005-0000-0000-000058060000}"/>
    <cellStyle name="Undefiniert_БП_СЗТЭЦ_2011" xfId="1639" xr:uid="{00000000-0005-0000-0000-000059060000}"/>
    <cellStyle name="Underline_Single" xfId="1640" xr:uid="{00000000-0005-0000-0000-00005A060000}"/>
    <cellStyle name="Unit" xfId="1641" xr:uid="{00000000-0005-0000-0000-00005B060000}"/>
    <cellStyle name="Valiotsikko" xfId="1642" xr:uid="{00000000-0005-0000-0000-00005C060000}"/>
    <cellStyle name="Valiotsikko 2" xfId="1643" xr:uid="{00000000-0005-0000-0000-00005D060000}"/>
    <cellStyle name="Valiotsikko 2 2" xfId="1644" xr:uid="{00000000-0005-0000-0000-00005E060000}"/>
    <cellStyle name="Valiotsikko 2_прил_1_ Формат БП 2012" xfId="1645" xr:uid="{00000000-0005-0000-0000-00005F060000}"/>
    <cellStyle name="Valiotsikko_СТАНЦИИ_2011_БП" xfId="1646" xr:uid="{00000000-0005-0000-0000-000060060000}"/>
    <cellStyle name="Valuta (0)_Ita_01graf" xfId="1647" xr:uid="{00000000-0005-0000-0000-000061060000}"/>
    <cellStyle name="Valuta_Ita_01graf" xfId="1648" xr:uid="{00000000-0005-0000-0000-000062060000}"/>
    <cellStyle name="Vertical" xfId="1649" xr:uid="{00000000-0005-0000-0000-000063060000}"/>
    <cellStyle name="Vertical 2" xfId="1650" xr:uid="{00000000-0005-0000-0000-000064060000}"/>
    <cellStyle name="Vertical 2 2" xfId="1651" xr:uid="{00000000-0005-0000-0000-000065060000}"/>
    <cellStyle name="Vertical 2_прил_1_ Формат БП 2012" xfId="1652" xr:uid="{00000000-0005-0000-0000-000066060000}"/>
    <cellStyle name="Vertical_СТАНЦИИ_2011_БП" xfId="1653" xr:uid="{00000000-0005-0000-0000-000067060000}"/>
    <cellStyle name="Währung [0]_AX-3-4-Balance-Sheet-310899" xfId="1654" xr:uid="{00000000-0005-0000-0000-000068060000}"/>
    <cellStyle name="Währung_AX-3-4-Balance-Sheet-310899" xfId="1655" xr:uid="{00000000-0005-0000-0000-000069060000}"/>
    <cellStyle name="Walutowy [0]_1" xfId="1656" xr:uid="{00000000-0005-0000-0000-00006A060000}"/>
    <cellStyle name="Walutowy_1" xfId="1657" xr:uid="{00000000-0005-0000-0000-00006B060000}"/>
    <cellStyle name="Warning Text" xfId="1658" xr:uid="{00000000-0005-0000-0000-00006C060000}"/>
    <cellStyle name="WIP" xfId="1659" xr:uid="{00000000-0005-0000-0000-00006D060000}"/>
    <cellStyle name="XComma" xfId="1660" xr:uid="{00000000-0005-0000-0000-00006E060000}"/>
    <cellStyle name="XComma 0.0" xfId="1661" xr:uid="{00000000-0005-0000-0000-00006F060000}"/>
    <cellStyle name="XComma 0.0 2" xfId="1662" xr:uid="{00000000-0005-0000-0000-000070060000}"/>
    <cellStyle name="XComma 0.0 2 2" xfId="1663" xr:uid="{00000000-0005-0000-0000-000071060000}"/>
    <cellStyle name="XComma 0.00" xfId="1664" xr:uid="{00000000-0005-0000-0000-000072060000}"/>
    <cellStyle name="XComma 0.00 2" xfId="1665" xr:uid="{00000000-0005-0000-0000-000073060000}"/>
    <cellStyle name="XComma 0.00 2 2" xfId="1666" xr:uid="{00000000-0005-0000-0000-000074060000}"/>
    <cellStyle name="XComma 0.000" xfId="1667" xr:uid="{00000000-0005-0000-0000-000075060000}"/>
    <cellStyle name="XComma 0.000 2" xfId="1668" xr:uid="{00000000-0005-0000-0000-000076060000}"/>
    <cellStyle name="XComma 0.000 2 2" xfId="1669" xr:uid="{00000000-0005-0000-0000-000077060000}"/>
    <cellStyle name="XComma 2" xfId="1670" xr:uid="{00000000-0005-0000-0000-000078060000}"/>
    <cellStyle name="XComma 2 2" xfId="1671" xr:uid="{00000000-0005-0000-0000-000079060000}"/>
    <cellStyle name="XComma 3" xfId="1672" xr:uid="{00000000-0005-0000-0000-00007A060000}"/>
    <cellStyle name="XComma 3 2" xfId="1673" xr:uid="{00000000-0005-0000-0000-00007B060000}"/>
    <cellStyle name="XCurrency" xfId="1674" xr:uid="{00000000-0005-0000-0000-00007C060000}"/>
    <cellStyle name="XCurrency 0.0" xfId="1675" xr:uid="{00000000-0005-0000-0000-00007D060000}"/>
    <cellStyle name="XCurrency 0.0 2" xfId="1676" xr:uid="{00000000-0005-0000-0000-00007E060000}"/>
    <cellStyle name="XCurrency 0.0 2 2" xfId="1677" xr:uid="{00000000-0005-0000-0000-00007F060000}"/>
    <cellStyle name="XCurrency 0.00" xfId="1678" xr:uid="{00000000-0005-0000-0000-000080060000}"/>
    <cellStyle name="XCurrency 0.00 2" xfId="1679" xr:uid="{00000000-0005-0000-0000-000081060000}"/>
    <cellStyle name="XCurrency 0.00 2 2" xfId="1680" xr:uid="{00000000-0005-0000-0000-000082060000}"/>
    <cellStyle name="XCurrency 0.000" xfId="1681" xr:uid="{00000000-0005-0000-0000-000083060000}"/>
    <cellStyle name="XCurrency 0.000 2" xfId="1682" xr:uid="{00000000-0005-0000-0000-000084060000}"/>
    <cellStyle name="XCurrency 0.000 2 2" xfId="1683" xr:uid="{00000000-0005-0000-0000-000085060000}"/>
    <cellStyle name="XCurrency 2" xfId="1684" xr:uid="{00000000-0005-0000-0000-000086060000}"/>
    <cellStyle name="XCurrency 2 2" xfId="1685" xr:uid="{00000000-0005-0000-0000-000087060000}"/>
    <cellStyle name="XCurrency 3" xfId="1686" xr:uid="{00000000-0005-0000-0000-000088060000}"/>
    <cellStyle name="XCurrency 3 2" xfId="1687" xr:uid="{00000000-0005-0000-0000-000089060000}"/>
    <cellStyle name="year" xfId="1688" xr:uid="{00000000-0005-0000-0000-00008A060000}"/>
    <cellStyle name="Year EN" xfId="1689" xr:uid="{00000000-0005-0000-0000-00008B060000}"/>
    <cellStyle name="Year RU" xfId="1690" xr:uid="{00000000-0005-0000-0000-00008C060000}"/>
    <cellStyle name="Zero" xfId="1691" xr:uid="{00000000-0005-0000-0000-00008D060000}"/>
    <cellStyle name="Βασικό_Analyse Trimestrielle E0" xfId="1692" xr:uid="{00000000-0005-0000-0000-00008E060000}"/>
    <cellStyle name="Акцент1 10" xfId="1693" xr:uid="{00000000-0005-0000-0000-00008F060000}"/>
    <cellStyle name="Акцент1 2" xfId="1694" xr:uid="{00000000-0005-0000-0000-000090060000}"/>
    <cellStyle name="Акцент1 2 2" xfId="1695" xr:uid="{00000000-0005-0000-0000-000091060000}"/>
    <cellStyle name="Акцент1 3" xfId="1696" xr:uid="{00000000-0005-0000-0000-000092060000}"/>
    <cellStyle name="Акцент1 3 2" xfId="1697" xr:uid="{00000000-0005-0000-0000-000093060000}"/>
    <cellStyle name="Акцент1 4" xfId="1698" xr:uid="{00000000-0005-0000-0000-000094060000}"/>
    <cellStyle name="Акцент1 4 2" xfId="1699" xr:uid="{00000000-0005-0000-0000-000095060000}"/>
    <cellStyle name="Акцент1 5" xfId="1700" xr:uid="{00000000-0005-0000-0000-000096060000}"/>
    <cellStyle name="Акцент1 5 2" xfId="1701" xr:uid="{00000000-0005-0000-0000-000097060000}"/>
    <cellStyle name="Акцент1 6" xfId="1702" xr:uid="{00000000-0005-0000-0000-000098060000}"/>
    <cellStyle name="Акцент1 6 2" xfId="1703" xr:uid="{00000000-0005-0000-0000-000099060000}"/>
    <cellStyle name="Акцент1 7" xfId="1704" xr:uid="{00000000-0005-0000-0000-00009A060000}"/>
    <cellStyle name="Акцент1 7 2" xfId="1705" xr:uid="{00000000-0005-0000-0000-00009B060000}"/>
    <cellStyle name="Акцент1 8" xfId="1706" xr:uid="{00000000-0005-0000-0000-00009C060000}"/>
    <cellStyle name="Акцент1 8 2" xfId="1707" xr:uid="{00000000-0005-0000-0000-00009D060000}"/>
    <cellStyle name="Акцент1 9" xfId="1708" xr:uid="{00000000-0005-0000-0000-00009E060000}"/>
    <cellStyle name="Акцент1 9 2" xfId="1709" xr:uid="{00000000-0005-0000-0000-00009F060000}"/>
    <cellStyle name="Акцент2 10" xfId="1710" xr:uid="{00000000-0005-0000-0000-0000A0060000}"/>
    <cellStyle name="Акцент2 2" xfId="1711" xr:uid="{00000000-0005-0000-0000-0000A1060000}"/>
    <cellStyle name="Акцент2 2 2" xfId="1712" xr:uid="{00000000-0005-0000-0000-0000A2060000}"/>
    <cellStyle name="Акцент2 3" xfId="1713" xr:uid="{00000000-0005-0000-0000-0000A3060000}"/>
    <cellStyle name="Акцент2 3 2" xfId="1714" xr:uid="{00000000-0005-0000-0000-0000A4060000}"/>
    <cellStyle name="Акцент2 4" xfId="1715" xr:uid="{00000000-0005-0000-0000-0000A5060000}"/>
    <cellStyle name="Акцент2 4 2" xfId="1716" xr:uid="{00000000-0005-0000-0000-0000A6060000}"/>
    <cellStyle name="Акцент2 5" xfId="1717" xr:uid="{00000000-0005-0000-0000-0000A7060000}"/>
    <cellStyle name="Акцент2 5 2" xfId="1718" xr:uid="{00000000-0005-0000-0000-0000A8060000}"/>
    <cellStyle name="Акцент2 6" xfId="1719" xr:uid="{00000000-0005-0000-0000-0000A9060000}"/>
    <cellStyle name="Акцент2 6 2" xfId="1720" xr:uid="{00000000-0005-0000-0000-0000AA060000}"/>
    <cellStyle name="Акцент2 7" xfId="1721" xr:uid="{00000000-0005-0000-0000-0000AB060000}"/>
    <cellStyle name="Акцент2 7 2" xfId="1722" xr:uid="{00000000-0005-0000-0000-0000AC060000}"/>
    <cellStyle name="Акцент2 8" xfId="1723" xr:uid="{00000000-0005-0000-0000-0000AD060000}"/>
    <cellStyle name="Акцент2 8 2" xfId="1724" xr:uid="{00000000-0005-0000-0000-0000AE060000}"/>
    <cellStyle name="Акцент2 9" xfId="1725" xr:uid="{00000000-0005-0000-0000-0000AF060000}"/>
    <cellStyle name="Акцент2 9 2" xfId="1726" xr:uid="{00000000-0005-0000-0000-0000B0060000}"/>
    <cellStyle name="Акцент3 10" xfId="1727" xr:uid="{00000000-0005-0000-0000-0000B1060000}"/>
    <cellStyle name="Акцент3 2" xfId="1728" xr:uid="{00000000-0005-0000-0000-0000B2060000}"/>
    <cellStyle name="Акцент3 2 2" xfId="1729" xr:uid="{00000000-0005-0000-0000-0000B3060000}"/>
    <cellStyle name="Акцент3 3" xfId="1730" xr:uid="{00000000-0005-0000-0000-0000B4060000}"/>
    <cellStyle name="Акцент3 3 2" xfId="1731" xr:uid="{00000000-0005-0000-0000-0000B5060000}"/>
    <cellStyle name="Акцент3 4" xfId="1732" xr:uid="{00000000-0005-0000-0000-0000B6060000}"/>
    <cellStyle name="Акцент3 4 2" xfId="1733" xr:uid="{00000000-0005-0000-0000-0000B7060000}"/>
    <cellStyle name="Акцент3 5" xfId="1734" xr:uid="{00000000-0005-0000-0000-0000B8060000}"/>
    <cellStyle name="Акцент3 5 2" xfId="1735" xr:uid="{00000000-0005-0000-0000-0000B9060000}"/>
    <cellStyle name="Акцент3 6" xfId="1736" xr:uid="{00000000-0005-0000-0000-0000BA060000}"/>
    <cellStyle name="Акцент3 6 2" xfId="1737" xr:uid="{00000000-0005-0000-0000-0000BB060000}"/>
    <cellStyle name="Акцент3 7" xfId="1738" xr:uid="{00000000-0005-0000-0000-0000BC060000}"/>
    <cellStyle name="Акцент3 7 2" xfId="1739" xr:uid="{00000000-0005-0000-0000-0000BD060000}"/>
    <cellStyle name="Акцент3 8" xfId="1740" xr:uid="{00000000-0005-0000-0000-0000BE060000}"/>
    <cellStyle name="Акцент3 8 2" xfId="1741" xr:uid="{00000000-0005-0000-0000-0000BF060000}"/>
    <cellStyle name="Акцент3 9" xfId="1742" xr:uid="{00000000-0005-0000-0000-0000C0060000}"/>
    <cellStyle name="Акцент3 9 2" xfId="1743" xr:uid="{00000000-0005-0000-0000-0000C1060000}"/>
    <cellStyle name="Акцент4 10" xfId="1744" xr:uid="{00000000-0005-0000-0000-0000C2060000}"/>
    <cellStyle name="Акцент4 2" xfId="1745" xr:uid="{00000000-0005-0000-0000-0000C3060000}"/>
    <cellStyle name="Акцент4 2 2" xfId="1746" xr:uid="{00000000-0005-0000-0000-0000C4060000}"/>
    <cellStyle name="Акцент4 3" xfId="1747" xr:uid="{00000000-0005-0000-0000-0000C5060000}"/>
    <cellStyle name="Акцент4 3 2" xfId="1748" xr:uid="{00000000-0005-0000-0000-0000C6060000}"/>
    <cellStyle name="Акцент4 4" xfId="1749" xr:uid="{00000000-0005-0000-0000-0000C7060000}"/>
    <cellStyle name="Акцент4 4 2" xfId="1750" xr:uid="{00000000-0005-0000-0000-0000C8060000}"/>
    <cellStyle name="Акцент4 5" xfId="1751" xr:uid="{00000000-0005-0000-0000-0000C9060000}"/>
    <cellStyle name="Акцент4 5 2" xfId="1752" xr:uid="{00000000-0005-0000-0000-0000CA060000}"/>
    <cellStyle name="Акцент4 6" xfId="1753" xr:uid="{00000000-0005-0000-0000-0000CB060000}"/>
    <cellStyle name="Акцент4 6 2" xfId="1754" xr:uid="{00000000-0005-0000-0000-0000CC060000}"/>
    <cellStyle name="Акцент4 7" xfId="1755" xr:uid="{00000000-0005-0000-0000-0000CD060000}"/>
    <cellStyle name="Акцент4 7 2" xfId="1756" xr:uid="{00000000-0005-0000-0000-0000CE060000}"/>
    <cellStyle name="Акцент4 8" xfId="1757" xr:uid="{00000000-0005-0000-0000-0000CF060000}"/>
    <cellStyle name="Акцент4 8 2" xfId="1758" xr:uid="{00000000-0005-0000-0000-0000D0060000}"/>
    <cellStyle name="Акцент4 9" xfId="1759" xr:uid="{00000000-0005-0000-0000-0000D1060000}"/>
    <cellStyle name="Акцент4 9 2" xfId="1760" xr:uid="{00000000-0005-0000-0000-0000D2060000}"/>
    <cellStyle name="Акцент5 10" xfId="1761" xr:uid="{00000000-0005-0000-0000-0000D3060000}"/>
    <cellStyle name="Акцент5 2" xfId="1762" xr:uid="{00000000-0005-0000-0000-0000D4060000}"/>
    <cellStyle name="Акцент5 2 2" xfId="1763" xr:uid="{00000000-0005-0000-0000-0000D5060000}"/>
    <cellStyle name="Акцент5 3" xfId="1764" xr:uid="{00000000-0005-0000-0000-0000D6060000}"/>
    <cellStyle name="Акцент5 3 2" xfId="1765" xr:uid="{00000000-0005-0000-0000-0000D7060000}"/>
    <cellStyle name="Акцент5 4" xfId="1766" xr:uid="{00000000-0005-0000-0000-0000D8060000}"/>
    <cellStyle name="Акцент5 4 2" xfId="1767" xr:uid="{00000000-0005-0000-0000-0000D9060000}"/>
    <cellStyle name="Акцент5 5" xfId="1768" xr:uid="{00000000-0005-0000-0000-0000DA060000}"/>
    <cellStyle name="Акцент5 5 2" xfId="1769" xr:uid="{00000000-0005-0000-0000-0000DB060000}"/>
    <cellStyle name="Акцент5 6" xfId="1770" xr:uid="{00000000-0005-0000-0000-0000DC060000}"/>
    <cellStyle name="Акцент5 6 2" xfId="1771" xr:uid="{00000000-0005-0000-0000-0000DD060000}"/>
    <cellStyle name="Акцент5 7" xfId="1772" xr:uid="{00000000-0005-0000-0000-0000DE060000}"/>
    <cellStyle name="Акцент5 7 2" xfId="1773" xr:uid="{00000000-0005-0000-0000-0000DF060000}"/>
    <cellStyle name="Акцент5 8" xfId="1774" xr:uid="{00000000-0005-0000-0000-0000E0060000}"/>
    <cellStyle name="Акцент5 8 2" xfId="1775" xr:uid="{00000000-0005-0000-0000-0000E1060000}"/>
    <cellStyle name="Акцент5 9" xfId="1776" xr:uid="{00000000-0005-0000-0000-0000E2060000}"/>
    <cellStyle name="Акцент5 9 2" xfId="1777" xr:uid="{00000000-0005-0000-0000-0000E3060000}"/>
    <cellStyle name="Акцент6 10" xfId="1778" xr:uid="{00000000-0005-0000-0000-0000E4060000}"/>
    <cellStyle name="Акцент6 2" xfId="1779" xr:uid="{00000000-0005-0000-0000-0000E5060000}"/>
    <cellStyle name="Акцент6 2 2" xfId="1780" xr:uid="{00000000-0005-0000-0000-0000E6060000}"/>
    <cellStyle name="Акцент6 3" xfId="1781" xr:uid="{00000000-0005-0000-0000-0000E7060000}"/>
    <cellStyle name="Акцент6 3 2" xfId="1782" xr:uid="{00000000-0005-0000-0000-0000E8060000}"/>
    <cellStyle name="Акцент6 4" xfId="1783" xr:uid="{00000000-0005-0000-0000-0000E9060000}"/>
    <cellStyle name="Акцент6 4 2" xfId="1784" xr:uid="{00000000-0005-0000-0000-0000EA060000}"/>
    <cellStyle name="Акцент6 5" xfId="1785" xr:uid="{00000000-0005-0000-0000-0000EB060000}"/>
    <cellStyle name="Акцент6 5 2" xfId="1786" xr:uid="{00000000-0005-0000-0000-0000EC060000}"/>
    <cellStyle name="Акцент6 6" xfId="1787" xr:uid="{00000000-0005-0000-0000-0000ED060000}"/>
    <cellStyle name="Акцент6 6 2" xfId="1788" xr:uid="{00000000-0005-0000-0000-0000EE060000}"/>
    <cellStyle name="Акцент6 7" xfId="1789" xr:uid="{00000000-0005-0000-0000-0000EF060000}"/>
    <cellStyle name="Акцент6 7 2" xfId="1790" xr:uid="{00000000-0005-0000-0000-0000F0060000}"/>
    <cellStyle name="Акцент6 8" xfId="1791" xr:uid="{00000000-0005-0000-0000-0000F1060000}"/>
    <cellStyle name="Акцент6 8 2" xfId="1792" xr:uid="{00000000-0005-0000-0000-0000F2060000}"/>
    <cellStyle name="Акцент6 9" xfId="1793" xr:uid="{00000000-0005-0000-0000-0000F3060000}"/>
    <cellStyle name="Акцент6 9 2" xfId="1794" xr:uid="{00000000-0005-0000-0000-0000F4060000}"/>
    <cellStyle name="Беззащитный" xfId="1795" xr:uid="{00000000-0005-0000-0000-0000F5060000}"/>
    <cellStyle name="вагоны" xfId="1796" xr:uid="{00000000-0005-0000-0000-0000F6060000}"/>
    <cellStyle name="вагоны 2" xfId="1797" xr:uid="{00000000-0005-0000-0000-0000F7060000}"/>
    <cellStyle name="вагоны 2 2" xfId="1798" xr:uid="{00000000-0005-0000-0000-0000F8060000}"/>
    <cellStyle name="вагоны 2_прил_1_ Формат БП 2012" xfId="1799" xr:uid="{00000000-0005-0000-0000-0000F9060000}"/>
    <cellStyle name="вагоны_6.1-топл_расход" xfId="1800" xr:uid="{00000000-0005-0000-0000-0000FA060000}"/>
    <cellStyle name="Ввод  10" xfId="1801" xr:uid="{00000000-0005-0000-0000-0000FB060000}"/>
    <cellStyle name="Ввод  2" xfId="1802" xr:uid="{00000000-0005-0000-0000-0000FC060000}"/>
    <cellStyle name="Ввод  2 2" xfId="1803" xr:uid="{00000000-0005-0000-0000-0000FD060000}"/>
    <cellStyle name="Ввод  2_46EE.2011(v1.0)" xfId="1804" xr:uid="{00000000-0005-0000-0000-0000FE060000}"/>
    <cellStyle name="Ввод  3" xfId="1805" xr:uid="{00000000-0005-0000-0000-0000FF060000}"/>
    <cellStyle name="Ввод  3 2" xfId="1806" xr:uid="{00000000-0005-0000-0000-000000070000}"/>
    <cellStyle name="Ввод  3_46EE.2011(v1.0)" xfId="1807" xr:uid="{00000000-0005-0000-0000-000001070000}"/>
    <cellStyle name="Ввод  4" xfId="1808" xr:uid="{00000000-0005-0000-0000-000002070000}"/>
    <cellStyle name="Ввод  4 2" xfId="1809" xr:uid="{00000000-0005-0000-0000-000003070000}"/>
    <cellStyle name="Ввод  4_46EE.2011(v1.0)" xfId="1810" xr:uid="{00000000-0005-0000-0000-000004070000}"/>
    <cellStyle name="Ввод  5" xfId="1811" xr:uid="{00000000-0005-0000-0000-000005070000}"/>
    <cellStyle name="Ввод  5 2" xfId="1812" xr:uid="{00000000-0005-0000-0000-000006070000}"/>
    <cellStyle name="Ввод  5_46EE.2011(v1.0)" xfId="1813" xr:uid="{00000000-0005-0000-0000-000007070000}"/>
    <cellStyle name="Ввод  6" xfId="1814" xr:uid="{00000000-0005-0000-0000-000008070000}"/>
    <cellStyle name="Ввод  6 2" xfId="1815" xr:uid="{00000000-0005-0000-0000-000009070000}"/>
    <cellStyle name="Ввод  6_46EE.2011(v1.0)" xfId="1816" xr:uid="{00000000-0005-0000-0000-00000A070000}"/>
    <cellStyle name="Ввод  7" xfId="1817" xr:uid="{00000000-0005-0000-0000-00000B070000}"/>
    <cellStyle name="Ввод  7 2" xfId="1818" xr:uid="{00000000-0005-0000-0000-00000C070000}"/>
    <cellStyle name="Ввод  7_46EE.2011(v1.0)" xfId="1819" xr:uid="{00000000-0005-0000-0000-00000D070000}"/>
    <cellStyle name="Ввод  8" xfId="1820" xr:uid="{00000000-0005-0000-0000-00000E070000}"/>
    <cellStyle name="Ввод  8 2" xfId="1821" xr:uid="{00000000-0005-0000-0000-00000F070000}"/>
    <cellStyle name="Ввод  8_46EE.2011(v1.0)" xfId="1822" xr:uid="{00000000-0005-0000-0000-000010070000}"/>
    <cellStyle name="Ввод  9" xfId="1823" xr:uid="{00000000-0005-0000-0000-000011070000}"/>
    <cellStyle name="Ввод  9 2" xfId="1824" xr:uid="{00000000-0005-0000-0000-000012070000}"/>
    <cellStyle name="Ввод  9_46EE.2011(v1.0)" xfId="1825" xr:uid="{00000000-0005-0000-0000-000013070000}"/>
    <cellStyle name="Верт. заголовок" xfId="1826" xr:uid="{00000000-0005-0000-0000-000014070000}"/>
    <cellStyle name="Верх" xfId="1827" xr:uid="{00000000-0005-0000-0000-000015070000}"/>
    <cellStyle name="Вес_продукта" xfId="1828" xr:uid="{00000000-0005-0000-0000-000016070000}"/>
    <cellStyle name="Вывод 10" xfId="1829" xr:uid="{00000000-0005-0000-0000-000017070000}"/>
    <cellStyle name="Вывод 2" xfId="1830" xr:uid="{00000000-0005-0000-0000-000018070000}"/>
    <cellStyle name="Вывод 2 2" xfId="1831" xr:uid="{00000000-0005-0000-0000-000019070000}"/>
    <cellStyle name="Вывод 2_46EE.2011(v1.0)" xfId="1832" xr:uid="{00000000-0005-0000-0000-00001A070000}"/>
    <cellStyle name="Вывод 3" xfId="1833" xr:uid="{00000000-0005-0000-0000-00001B070000}"/>
    <cellStyle name="Вывод 3 2" xfId="1834" xr:uid="{00000000-0005-0000-0000-00001C070000}"/>
    <cellStyle name="Вывод 3_46EE.2011(v1.0)" xfId="1835" xr:uid="{00000000-0005-0000-0000-00001D070000}"/>
    <cellStyle name="Вывод 4" xfId="1836" xr:uid="{00000000-0005-0000-0000-00001E070000}"/>
    <cellStyle name="Вывод 4 2" xfId="1837" xr:uid="{00000000-0005-0000-0000-00001F070000}"/>
    <cellStyle name="Вывод 4_46EE.2011(v1.0)" xfId="1838" xr:uid="{00000000-0005-0000-0000-000020070000}"/>
    <cellStyle name="Вывод 5" xfId="1839" xr:uid="{00000000-0005-0000-0000-000021070000}"/>
    <cellStyle name="Вывод 5 2" xfId="1840" xr:uid="{00000000-0005-0000-0000-000022070000}"/>
    <cellStyle name="Вывод 5_46EE.2011(v1.0)" xfId="1841" xr:uid="{00000000-0005-0000-0000-000023070000}"/>
    <cellStyle name="Вывод 6" xfId="1842" xr:uid="{00000000-0005-0000-0000-000024070000}"/>
    <cellStyle name="Вывод 6 2" xfId="1843" xr:uid="{00000000-0005-0000-0000-000025070000}"/>
    <cellStyle name="Вывод 6_46EE.2011(v1.0)" xfId="1844" xr:uid="{00000000-0005-0000-0000-000026070000}"/>
    <cellStyle name="Вывод 7" xfId="1845" xr:uid="{00000000-0005-0000-0000-000027070000}"/>
    <cellStyle name="Вывод 7 2" xfId="1846" xr:uid="{00000000-0005-0000-0000-000028070000}"/>
    <cellStyle name="Вывод 7_46EE.2011(v1.0)" xfId="1847" xr:uid="{00000000-0005-0000-0000-000029070000}"/>
    <cellStyle name="Вывод 8" xfId="1848" xr:uid="{00000000-0005-0000-0000-00002A070000}"/>
    <cellStyle name="Вывод 8 2" xfId="1849" xr:uid="{00000000-0005-0000-0000-00002B070000}"/>
    <cellStyle name="Вывод 8_46EE.2011(v1.0)" xfId="1850" xr:uid="{00000000-0005-0000-0000-00002C070000}"/>
    <cellStyle name="Вывод 9" xfId="1851" xr:uid="{00000000-0005-0000-0000-00002D070000}"/>
    <cellStyle name="Вывод 9 2" xfId="1852" xr:uid="{00000000-0005-0000-0000-00002E070000}"/>
    <cellStyle name="Вывод 9_46EE.2011(v1.0)" xfId="1853" xr:uid="{00000000-0005-0000-0000-00002F070000}"/>
    <cellStyle name="Вычисление 10" xfId="1854" xr:uid="{00000000-0005-0000-0000-000030070000}"/>
    <cellStyle name="Вычисление 2" xfId="1855" xr:uid="{00000000-0005-0000-0000-000031070000}"/>
    <cellStyle name="Вычисление 2 2" xfId="1856" xr:uid="{00000000-0005-0000-0000-000032070000}"/>
    <cellStyle name="Вычисление 2_46EE.2011(v1.0)" xfId="1857" xr:uid="{00000000-0005-0000-0000-000033070000}"/>
    <cellStyle name="Вычисление 3" xfId="1858" xr:uid="{00000000-0005-0000-0000-000034070000}"/>
    <cellStyle name="Вычисление 3 2" xfId="1859" xr:uid="{00000000-0005-0000-0000-000035070000}"/>
    <cellStyle name="Вычисление 3_46EE.2011(v1.0)" xfId="1860" xr:uid="{00000000-0005-0000-0000-000036070000}"/>
    <cellStyle name="Вычисление 4" xfId="1861" xr:uid="{00000000-0005-0000-0000-000037070000}"/>
    <cellStyle name="Вычисление 4 2" xfId="1862" xr:uid="{00000000-0005-0000-0000-000038070000}"/>
    <cellStyle name="Вычисление 4_46EE.2011(v1.0)" xfId="1863" xr:uid="{00000000-0005-0000-0000-000039070000}"/>
    <cellStyle name="Вычисление 5" xfId="1864" xr:uid="{00000000-0005-0000-0000-00003A070000}"/>
    <cellStyle name="Вычисление 5 2" xfId="1865" xr:uid="{00000000-0005-0000-0000-00003B070000}"/>
    <cellStyle name="Вычисление 5_46EE.2011(v1.0)" xfId="1866" xr:uid="{00000000-0005-0000-0000-00003C070000}"/>
    <cellStyle name="Вычисление 6" xfId="1867" xr:uid="{00000000-0005-0000-0000-00003D070000}"/>
    <cellStyle name="Вычисление 6 2" xfId="1868" xr:uid="{00000000-0005-0000-0000-00003E070000}"/>
    <cellStyle name="Вычисление 6_46EE.2011(v1.0)" xfId="1869" xr:uid="{00000000-0005-0000-0000-00003F070000}"/>
    <cellStyle name="Вычисление 7" xfId="1870" xr:uid="{00000000-0005-0000-0000-000040070000}"/>
    <cellStyle name="Вычисление 7 2" xfId="1871" xr:uid="{00000000-0005-0000-0000-000041070000}"/>
    <cellStyle name="Вычисление 7_46EE.2011(v1.0)" xfId="1872" xr:uid="{00000000-0005-0000-0000-000042070000}"/>
    <cellStyle name="Вычисление 8" xfId="1873" xr:uid="{00000000-0005-0000-0000-000043070000}"/>
    <cellStyle name="Вычисление 8 2" xfId="1874" xr:uid="{00000000-0005-0000-0000-000044070000}"/>
    <cellStyle name="Вычисление 8_46EE.2011(v1.0)" xfId="1875" xr:uid="{00000000-0005-0000-0000-000045070000}"/>
    <cellStyle name="Вычисление 9" xfId="1876" xr:uid="{00000000-0005-0000-0000-000046070000}"/>
    <cellStyle name="Вычисление 9 2" xfId="1877" xr:uid="{00000000-0005-0000-0000-000047070000}"/>
    <cellStyle name="Вычисление 9_46EE.2011(v1.0)" xfId="1878" xr:uid="{00000000-0005-0000-0000-000048070000}"/>
    <cellStyle name="Гиперссылка 2" xfId="1879" xr:uid="{00000000-0005-0000-0000-000049070000}"/>
    <cellStyle name="Гиперссылка 3" xfId="1880" xr:uid="{00000000-0005-0000-0000-00004A070000}"/>
    <cellStyle name="Группа" xfId="1881" xr:uid="{00000000-0005-0000-0000-00004B070000}"/>
    <cellStyle name="Группа 0" xfId="1882" xr:uid="{00000000-0005-0000-0000-00004C070000}"/>
    <cellStyle name="Группа 1" xfId="1883" xr:uid="{00000000-0005-0000-0000-00004D070000}"/>
    <cellStyle name="Группа 2" xfId="1884" xr:uid="{00000000-0005-0000-0000-00004E070000}"/>
    <cellStyle name="Группа 3" xfId="1885" xr:uid="{00000000-0005-0000-0000-00004F070000}"/>
    <cellStyle name="Группа 4" xfId="1886" xr:uid="{00000000-0005-0000-0000-000050070000}"/>
    <cellStyle name="Группа 5" xfId="1887" xr:uid="{00000000-0005-0000-0000-000051070000}"/>
    <cellStyle name="Группа 6" xfId="1888" xr:uid="{00000000-0005-0000-0000-000052070000}"/>
    <cellStyle name="Группа 7" xfId="1889" xr:uid="{00000000-0005-0000-0000-000053070000}"/>
    <cellStyle name="Группа 8" xfId="1890" xr:uid="{00000000-0005-0000-0000-000054070000}"/>
    <cellStyle name="Группа_" xfId="1891" xr:uid="{00000000-0005-0000-0000-000055070000}"/>
    <cellStyle name="Группа0 0" xfId="1892" xr:uid="{00000000-0005-0000-0000-000056070000}"/>
    <cellStyle name="Группа0 1" xfId="1893" xr:uid="{00000000-0005-0000-0000-000057070000}"/>
    <cellStyle name="Группа0 2" xfId="1894" xr:uid="{00000000-0005-0000-0000-000058070000}"/>
    <cellStyle name="Дата" xfId="1895" xr:uid="{00000000-0005-0000-0000-000059070000}"/>
    <cellStyle name="ДАТА 2" xfId="1896" xr:uid="{00000000-0005-0000-0000-00005A070000}"/>
    <cellStyle name="ДАТА 3" xfId="1897" xr:uid="{00000000-0005-0000-0000-00005B070000}"/>
    <cellStyle name="ДАТА 4" xfId="1898" xr:uid="{00000000-0005-0000-0000-00005C070000}"/>
    <cellStyle name="ДАТА 5" xfId="1899" xr:uid="{00000000-0005-0000-0000-00005D070000}"/>
    <cellStyle name="ДАТА 6" xfId="1900" xr:uid="{00000000-0005-0000-0000-00005E070000}"/>
    <cellStyle name="ДАТА 7" xfId="1901" xr:uid="{00000000-0005-0000-0000-00005F070000}"/>
    <cellStyle name="ДАТА 8" xfId="1902" xr:uid="{00000000-0005-0000-0000-000060070000}"/>
    <cellStyle name="Дата UTL" xfId="1903" xr:uid="{00000000-0005-0000-0000-000061070000}"/>
    <cellStyle name="ДАТА_1" xfId="1904" xr:uid="{00000000-0005-0000-0000-000062070000}"/>
    <cellStyle name="Денежный" xfId="13" builtinId="4"/>
    <cellStyle name="Денежный 2" xfId="1905" xr:uid="{00000000-0005-0000-0000-000064070000}"/>
    <cellStyle name="Денежный 2 2" xfId="1906" xr:uid="{00000000-0005-0000-0000-000065070000}"/>
    <cellStyle name="Заголовок" xfId="1907" xr:uid="{00000000-0005-0000-0000-000066070000}"/>
    <cellStyle name="Заголовок 1 10" xfId="1908" xr:uid="{00000000-0005-0000-0000-000067070000}"/>
    <cellStyle name="Заголовок 1 2" xfId="1909" xr:uid="{00000000-0005-0000-0000-000068070000}"/>
    <cellStyle name="Заголовок 1 2 2" xfId="1910" xr:uid="{00000000-0005-0000-0000-000069070000}"/>
    <cellStyle name="Заголовок 1 2_46EE.2011(v1.0)" xfId="1911" xr:uid="{00000000-0005-0000-0000-00006A070000}"/>
    <cellStyle name="Заголовок 1 3" xfId="1912" xr:uid="{00000000-0005-0000-0000-00006B070000}"/>
    <cellStyle name="Заголовок 1 3 2" xfId="1913" xr:uid="{00000000-0005-0000-0000-00006C070000}"/>
    <cellStyle name="Заголовок 1 3_46EE.2011(v1.0)" xfId="1914" xr:uid="{00000000-0005-0000-0000-00006D070000}"/>
    <cellStyle name="Заголовок 1 4" xfId="1915" xr:uid="{00000000-0005-0000-0000-00006E070000}"/>
    <cellStyle name="Заголовок 1 4 2" xfId="1916" xr:uid="{00000000-0005-0000-0000-00006F070000}"/>
    <cellStyle name="Заголовок 1 4_46EE.2011(v1.0)" xfId="1917" xr:uid="{00000000-0005-0000-0000-000070070000}"/>
    <cellStyle name="Заголовок 1 5" xfId="1918" xr:uid="{00000000-0005-0000-0000-000071070000}"/>
    <cellStyle name="Заголовок 1 5 2" xfId="1919" xr:uid="{00000000-0005-0000-0000-000072070000}"/>
    <cellStyle name="Заголовок 1 5_46EE.2011(v1.0)" xfId="1920" xr:uid="{00000000-0005-0000-0000-000073070000}"/>
    <cellStyle name="Заголовок 1 6" xfId="1921" xr:uid="{00000000-0005-0000-0000-000074070000}"/>
    <cellStyle name="Заголовок 1 6 2" xfId="1922" xr:uid="{00000000-0005-0000-0000-000075070000}"/>
    <cellStyle name="Заголовок 1 6_46EE.2011(v1.0)" xfId="1923" xr:uid="{00000000-0005-0000-0000-000076070000}"/>
    <cellStyle name="Заголовок 1 7" xfId="1924" xr:uid="{00000000-0005-0000-0000-000077070000}"/>
    <cellStyle name="Заголовок 1 7 2" xfId="1925" xr:uid="{00000000-0005-0000-0000-000078070000}"/>
    <cellStyle name="Заголовок 1 7_46EE.2011(v1.0)" xfId="1926" xr:uid="{00000000-0005-0000-0000-000079070000}"/>
    <cellStyle name="Заголовок 1 8" xfId="1927" xr:uid="{00000000-0005-0000-0000-00007A070000}"/>
    <cellStyle name="Заголовок 1 8 2" xfId="1928" xr:uid="{00000000-0005-0000-0000-00007B070000}"/>
    <cellStyle name="Заголовок 1 8_46EE.2011(v1.0)" xfId="1929" xr:uid="{00000000-0005-0000-0000-00007C070000}"/>
    <cellStyle name="Заголовок 1 9" xfId="1930" xr:uid="{00000000-0005-0000-0000-00007D070000}"/>
    <cellStyle name="Заголовок 1 9 2" xfId="1931" xr:uid="{00000000-0005-0000-0000-00007E070000}"/>
    <cellStyle name="Заголовок 1 9_46EE.2011(v1.0)" xfId="1932" xr:uid="{00000000-0005-0000-0000-00007F070000}"/>
    <cellStyle name="Заголовок 2 10" xfId="1933" xr:uid="{00000000-0005-0000-0000-000080070000}"/>
    <cellStyle name="Заголовок 2 2" xfId="1934" xr:uid="{00000000-0005-0000-0000-000081070000}"/>
    <cellStyle name="Заголовок 2 2 2" xfId="1935" xr:uid="{00000000-0005-0000-0000-000082070000}"/>
    <cellStyle name="Заголовок 2 2_46EE.2011(v1.0)" xfId="1936" xr:uid="{00000000-0005-0000-0000-000083070000}"/>
    <cellStyle name="Заголовок 2 3" xfId="1937" xr:uid="{00000000-0005-0000-0000-000084070000}"/>
    <cellStyle name="Заголовок 2 3 2" xfId="1938" xr:uid="{00000000-0005-0000-0000-000085070000}"/>
    <cellStyle name="Заголовок 2 3_46EE.2011(v1.0)" xfId="1939" xr:uid="{00000000-0005-0000-0000-000086070000}"/>
    <cellStyle name="Заголовок 2 4" xfId="1940" xr:uid="{00000000-0005-0000-0000-000087070000}"/>
    <cellStyle name="Заголовок 2 4 2" xfId="1941" xr:uid="{00000000-0005-0000-0000-000088070000}"/>
    <cellStyle name="Заголовок 2 4_46EE.2011(v1.0)" xfId="1942" xr:uid="{00000000-0005-0000-0000-000089070000}"/>
    <cellStyle name="Заголовок 2 5" xfId="1943" xr:uid="{00000000-0005-0000-0000-00008A070000}"/>
    <cellStyle name="Заголовок 2 5 2" xfId="1944" xr:uid="{00000000-0005-0000-0000-00008B070000}"/>
    <cellStyle name="Заголовок 2 5_46EE.2011(v1.0)" xfId="1945" xr:uid="{00000000-0005-0000-0000-00008C070000}"/>
    <cellStyle name="Заголовок 2 6" xfId="1946" xr:uid="{00000000-0005-0000-0000-00008D070000}"/>
    <cellStyle name="Заголовок 2 6 2" xfId="1947" xr:uid="{00000000-0005-0000-0000-00008E070000}"/>
    <cellStyle name="Заголовок 2 6_46EE.2011(v1.0)" xfId="1948" xr:uid="{00000000-0005-0000-0000-00008F070000}"/>
    <cellStyle name="Заголовок 2 7" xfId="1949" xr:uid="{00000000-0005-0000-0000-000090070000}"/>
    <cellStyle name="Заголовок 2 7 2" xfId="1950" xr:uid="{00000000-0005-0000-0000-000091070000}"/>
    <cellStyle name="Заголовок 2 7_46EE.2011(v1.0)" xfId="1951" xr:uid="{00000000-0005-0000-0000-000092070000}"/>
    <cellStyle name="Заголовок 2 8" xfId="1952" xr:uid="{00000000-0005-0000-0000-000093070000}"/>
    <cellStyle name="Заголовок 2 8 2" xfId="1953" xr:uid="{00000000-0005-0000-0000-000094070000}"/>
    <cellStyle name="Заголовок 2 8_46EE.2011(v1.0)" xfId="1954" xr:uid="{00000000-0005-0000-0000-000095070000}"/>
    <cellStyle name="Заголовок 2 9" xfId="1955" xr:uid="{00000000-0005-0000-0000-000096070000}"/>
    <cellStyle name="Заголовок 2 9 2" xfId="1956" xr:uid="{00000000-0005-0000-0000-000097070000}"/>
    <cellStyle name="Заголовок 2 9_46EE.2011(v1.0)" xfId="1957" xr:uid="{00000000-0005-0000-0000-000098070000}"/>
    <cellStyle name="Заголовок 3 10" xfId="1958" xr:uid="{00000000-0005-0000-0000-000099070000}"/>
    <cellStyle name="Заголовок 3 2" xfId="1959" xr:uid="{00000000-0005-0000-0000-00009A070000}"/>
    <cellStyle name="Заголовок 3 2 2" xfId="1960" xr:uid="{00000000-0005-0000-0000-00009B070000}"/>
    <cellStyle name="Заголовок 3 2_46EE.2011(v1.0)" xfId="1961" xr:uid="{00000000-0005-0000-0000-00009C070000}"/>
    <cellStyle name="Заголовок 3 3" xfId="1962" xr:uid="{00000000-0005-0000-0000-00009D070000}"/>
    <cellStyle name="Заголовок 3 3 2" xfId="1963" xr:uid="{00000000-0005-0000-0000-00009E070000}"/>
    <cellStyle name="Заголовок 3 3_46EE.2011(v1.0)" xfId="1964" xr:uid="{00000000-0005-0000-0000-00009F070000}"/>
    <cellStyle name="Заголовок 3 4" xfId="1965" xr:uid="{00000000-0005-0000-0000-0000A0070000}"/>
    <cellStyle name="Заголовок 3 4 2" xfId="1966" xr:uid="{00000000-0005-0000-0000-0000A1070000}"/>
    <cellStyle name="Заголовок 3 4_46EE.2011(v1.0)" xfId="1967" xr:uid="{00000000-0005-0000-0000-0000A2070000}"/>
    <cellStyle name="Заголовок 3 5" xfId="1968" xr:uid="{00000000-0005-0000-0000-0000A3070000}"/>
    <cellStyle name="Заголовок 3 5 2" xfId="1969" xr:uid="{00000000-0005-0000-0000-0000A4070000}"/>
    <cellStyle name="Заголовок 3 5_46EE.2011(v1.0)" xfId="1970" xr:uid="{00000000-0005-0000-0000-0000A5070000}"/>
    <cellStyle name="Заголовок 3 6" xfId="1971" xr:uid="{00000000-0005-0000-0000-0000A6070000}"/>
    <cellStyle name="Заголовок 3 6 2" xfId="1972" xr:uid="{00000000-0005-0000-0000-0000A7070000}"/>
    <cellStyle name="Заголовок 3 6_46EE.2011(v1.0)" xfId="1973" xr:uid="{00000000-0005-0000-0000-0000A8070000}"/>
    <cellStyle name="Заголовок 3 7" xfId="1974" xr:uid="{00000000-0005-0000-0000-0000A9070000}"/>
    <cellStyle name="Заголовок 3 7 2" xfId="1975" xr:uid="{00000000-0005-0000-0000-0000AA070000}"/>
    <cellStyle name="Заголовок 3 7_46EE.2011(v1.0)" xfId="1976" xr:uid="{00000000-0005-0000-0000-0000AB070000}"/>
    <cellStyle name="Заголовок 3 8" xfId="1977" xr:uid="{00000000-0005-0000-0000-0000AC070000}"/>
    <cellStyle name="Заголовок 3 8 2" xfId="1978" xr:uid="{00000000-0005-0000-0000-0000AD070000}"/>
    <cellStyle name="Заголовок 3 8_46EE.2011(v1.0)" xfId="1979" xr:uid="{00000000-0005-0000-0000-0000AE070000}"/>
    <cellStyle name="Заголовок 3 9" xfId="1980" xr:uid="{00000000-0005-0000-0000-0000AF070000}"/>
    <cellStyle name="Заголовок 3 9 2" xfId="1981" xr:uid="{00000000-0005-0000-0000-0000B0070000}"/>
    <cellStyle name="Заголовок 3 9_46EE.2011(v1.0)" xfId="1982" xr:uid="{00000000-0005-0000-0000-0000B1070000}"/>
    <cellStyle name="Заголовок 4 10" xfId="1983" xr:uid="{00000000-0005-0000-0000-0000B2070000}"/>
    <cellStyle name="Заголовок 4 2" xfId="1984" xr:uid="{00000000-0005-0000-0000-0000B3070000}"/>
    <cellStyle name="Заголовок 4 2 2" xfId="1985" xr:uid="{00000000-0005-0000-0000-0000B4070000}"/>
    <cellStyle name="Заголовок 4 3" xfId="1986" xr:uid="{00000000-0005-0000-0000-0000B5070000}"/>
    <cellStyle name="Заголовок 4 3 2" xfId="1987" xr:uid="{00000000-0005-0000-0000-0000B6070000}"/>
    <cellStyle name="Заголовок 4 4" xfId="1988" xr:uid="{00000000-0005-0000-0000-0000B7070000}"/>
    <cellStyle name="Заголовок 4 4 2" xfId="1989" xr:uid="{00000000-0005-0000-0000-0000B8070000}"/>
    <cellStyle name="Заголовок 4 5" xfId="1990" xr:uid="{00000000-0005-0000-0000-0000B9070000}"/>
    <cellStyle name="Заголовок 4 5 2" xfId="1991" xr:uid="{00000000-0005-0000-0000-0000BA070000}"/>
    <cellStyle name="Заголовок 4 6" xfId="1992" xr:uid="{00000000-0005-0000-0000-0000BB070000}"/>
    <cellStyle name="Заголовок 4 6 2" xfId="1993" xr:uid="{00000000-0005-0000-0000-0000BC070000}"/>
    <cellStyle name="Заголовок 4 7" xfId="1994" xr:uid="{00000000-0005-0000-0000-0000BD070000}"/>
    <cellStyle name="Заголовок 4 7 2" xfId="1995" xr:uid="{00000000-0005-0000-0000-0000BE070000}"/>
    <cellStyle name="Заголовок 4 8" xfId="1996" xr:uid="{00000000-0005-0000-0000-0000BF070000}"/>
    <cellStyle name="Заголовок 4 8 2" xfId="1997" xr:uid="{00000000-0005-0000-0000-0000C0070000}"/>
    <cellStyle name="Заголовок 4 9" xfId="1998" xr:uid="{00000000-0005-0000-0000-0000C1070000}"/>
    <cellStyle name="Заголовок 4 9 2" xfId="1999" xr:uid="{00000000-0005-0000-0000-0000C2070000}"/>
    <cellStyle name="Заголовок 5" xfId="2000" xr:uid="{00000000-0005-0000-0000-0000C3070000}"/>
    <cellStyle name="Заголовок таблицы" xfId="2001" xr:uid="{00000000-0005-0000-0000-0000C4070000}"/>
    <cellStyle name="ЗАГОЛОВОК1" xfId="2002" xr:uid="{00000000-0005-0000-0000-0000C5070000}"/>
    <cellStyle name="ЗАГОЛОВОК2" xfId="2003" xr:uid="{00000000-0005-0000-0000-0000C6070000}"/>
    <cellStyle name="ЗаголовокСтолбца" xfId="2004" xr:uid="{00000000-0005-0000-0000-0000C7070000}"/>
    <cellStyle name="Защитный" xfId="2005" xr:uid="{00000000-0005-0000-0000-0000C8070000}"/>
    <cellStyle name="Значение" xfId="2006" xr:uid="{00000000-0005-0000-0000-0000C9070000}"/>
    <cellStyle name="Зоголовок" xfId="2007" xr:uid="{00000000-0005-0000-0000-0000CA070000}"/>
    <cellStyle name="Итог 10" xfId="2008" xr:uid="{00000000-0005-0000-0000-0000CB070000}"/>
    <cellStyle name="Итог 2" xfId="2009" xr:uid="{00000000-0005-0000-0000-0000CC070000}"/>
    <cellStyle name="Итог 2 2" xfId="2010" xr:uid="{00000000-0005-0000-0000-0000CD070000}"/>
    <cellStyle name="Итог 2_46EE.2011(v1.0)" xfId="2011" xr:uid="{00000000-0005-0000-0000-0000CE070000}"/>
    <cellStyle name="Итог 3" xfId="2012" xr:uid="{00000000-0005-0000-0000-0000CF070000}"/>
    <cellStyle name="Итог 3 2" xfId="2013" xr:uid="{00000000-0005-0000-0000-0000D0070000}"/>
    <cellStyle name="Итог 3_46EE.2011(v1.0)" xfId="2014" xr:uid="{00000000-0005-0000-0000-0000D1070000}"/>
    <cellStyle name="Итог 4" xfId="2015" xr:uid="{00000000-0005-0000-0000-0000D2070000}"/>
    <cellStyle name="Итог 4 2" xfId="2016" xr:uid="{00000000-0005-0000-0000-0000D3070000}"/>
    <cellStyle name="Итог 4_46EE.2011(v1.0)" xfId="2017" xr:uid="{00000000-0005-0000-0000-0000D4070000}"/>
    <cellStyle name="Итог 5" xfId="2018" xr:uid="{00000000-0005-0000-0000-0000D5070000}"/>
    <cellStyle name="Итог 5 2" xfId="2019" xr:uid="{00000000-0005-0000-0000-0000D6070000}"/>
    <cellStyle name="Итог 5_46EE.2011(v1.0)" xfId="2020" xr:uid="{00000000-0005-0000-0000-0000D7070000}"/>
    <cellStyle name="Итог 6" xfId="2021" xr:uid="{00000000-0005-0000-0000-0000D8070000}"/>
    <cellStyle name="Итог 6 2" xfId="2022" xr:uid="{00000000-0005-0000-0000-0000D9070000}"/>
    <cellStyle name="Итог 6_46EE.2011(v1.0)" xfId="2023" xr:uid="{00000000-0005-0000-0000-0000DA070000}"/>
    <cellStyle name="Итог 7" xfId="2024" xr:uid="{00000000-0005-0000-0000-0000DB070000}"/>
    <cellStyle name="Итог 7 2" xfId="2025" xr:uid="{00000000-0005-0000-0000-0000DC070000}"/>
    <cellStyle name="Итог 7_46EE.2011(v1.0)" xfId="2026" xr:uid="{00000000-0005-0000-0000-0000DD070000}"/>
    <cellStyle name="Итог 8" xfId="2027" xr:uid="{00000000-0005-0000-0000-0000DE070000}"/>
    <cellStyle name="Итог 8 2" xfId="2028" xr:uid="{00000000-0005-0000-0000-0000DF070000}"/>
    <cellStyle name="Итог 8_46EE.2011(v1.0)" xfId="2029" xr:uid="{00000000-0005-0000-0000-0000E0070000}"/>
    <cellStyle name="Итог 9" xfId="2030" xr:uid="{00000000-0005-0000-0000-0000E1070000}"/>
    <cellStyle name="Итог 9 2" xfId="2031" xr:uid="{00000000-0005-0000-0000-0000E2070000}"/>
    <cellStyle name="Итог 9_46EE.2011(v1.0)" xfId="2032" xr:uid="{00000000-0005-0000-0000-0000E3070000}"/>
    <cellStyle name="Итого" xfId="2033" xr:uid="{00000000-0005-0000-0000-0000E4070000}"/>
    <cellStyle name="ИТОГОВЫЙ" xfId="2034" xr:uid="{00000000-0005-0000-0000-0000E5070000}"/>
    <cellStyle name="ИТОГОВЫЙ 2" xfId="2035" xr:uid="{00000000-0005-0000-0000-0000E6070000}"/>
    <cellStyle name="ИТОГОВЫЙ 3" xfId="2036" xr:uid="{00000000-0005-0000-0000-0000E7070000}"/>
    <cellStyle name="ИТОГОВЫЙ 4" xfId="2037" xr:uid="{00000000-0005-0000-0000-0000E8070000}"/>
    <cellStyle name="ИТОГОВЫЙ 5" xfId="2038" xr:uid="{00000000-0005-0000-0000-0000E9070000}"/>
    <cellStyle name="ИТОГОВЫЙ 6" xfId="2039" xr:uid="{00000000-0005-0000-0000-0000EA070000}"/>
    <cellStyle name="ИТОГОВЫЙ 7" xfId="2040" xr:uid="{00000000-0005-0000-0000-0000EB070000}"/>
    <cellStyle name="ИТОГОВЫЙ 8" xfId="2041" xr:uid="{00000000-0005-0000-0000-0000EC070000}"/>
    <cellStyle name="ИТОГОВЫЙ_1" xfId="2042" xr:uid="{00000000-0005-0000-0000-0000ED070000}"/>
    <cellStyle name="Количество" xfId="2043" xr:uid="{00000000-0005-0000-0000-0000EE070000}"/>
    <cellStyle name="Контрольная ячейка 10" xfId="2044" xr:uid="{00000000-0005-0000-0000-0000EF070000}"/>
    <cellStyle name="Контрольная ячейка 2" xfId="2045" xr:uid="{00000000-0005-0000-0000-0000F0070000}"/>
    <cellStyle name="Контрольная ячейка 2 2" xfId="2046" xr:uid="{00000000-0005-0000-0000-0000F1070000}"/>
    <cellStyle name="Контрольная ячейка 2_46EE.2011(v1.0)" xfId="2047" xr:uid="{00000000-0005-0000-0000-0000F2070000}"/>
    <cellStyle name="Контрольная ячейка 3" xfId="2048" xr:uid="{00000000-0005-0000-0000-0000F3070000}"/>
    <cellStyle name="Контрольная ячейка 3 2" xfId="2049" xr:uid="{00000000-0005-0000-0000-0000F4070000}"/>
    <cellStyle name="Контрольная ячейка 3_46EE.2011(v1.0)" xfId="2050" xr:uid="{00000000-0005-0000-0000-0000F5070000}"/>
    <cellStyle name="Контрольная ячейка 4" xfId="2051" xr:uid="{00000000-0005-0000-0000-0000F6070000}"/>
    <cellStyle name="Контрольная ячейка 4 2" xfId="2052" xr:uid="{00000000-0005-0000-0000-0000F7070000}"/>
    <cellStyle name="Контрольная ячейка 4_46EE.2011(v1.0)" xfId="2053" xr:uid="{00000000-0005-0000-0000-0000F8070000}"/>
    <cellStyle name="Контрольная ячейка 5" xfId="2054" xr:uid="{00000000-0005-0000-0000-0000F9070000}"/>
    <cellStyle name="Контрольная ячейка 5 2" xfId="2055" xr:uid="{00000000-0005-0000-0000-0000FA070000}"/>
    <cellStyle name="Контрольная ячейка 5_46EE.2011(v1.0)" xfId="2056" xr:uid="{00000000-0005-0000-0000-0000FB070000}"/>
    <cellStyle name="Контрольная ячейка 6" xfId="2057" xr:uid="{00000000-0005-0000-0000-0000FC070000}"/>
    <cellStyle name="Контрольная ячейка 6 2" xfId="2058" xr:uid="{00000000-0005-0000-0000-0000FD070000}"/>
    <cellStyle name="Контрольная ячейка 6_46EE.2011(v1.0)" xfId="2059" xr:uid="{00000000-0005-0000-0000-0000FE070000}"/>
    <cellStyle name="Контрольная ячейка 7" xfId="2060" xr:uid="{00000000-0005-0000-0000-0000FF070000}"/>
    <cellStyle name="Контрольная ячейка 7 2" xfId="2061" xr:uid="{00000000-0005-0000-0000-000000080000}"/>
    <cellStyle name="Контрольная ячейка 7_46EE.2011(v1.0)" xfId="2062" xr:uid="{00000000-0005-0000-0000-000001080000}"/>
    <cellStyle name="Контрольная ячейка 8" xfId="2063" xr:uid="{00000000-0005-0000-0000-000002080000}"/>
    <cellStyle name="Контрольная ячейка 8 2" xfId="2064" xr:uid="{00000000-0005-0000-0000-000003080000}"/>
    <cellStyle name="Контрольная ячейка 8_46EE.2011(v1.0)" xfId="2065" xr:uid="{00000000-0005-0000-0000-000004080000}"/>
    <cellStyle name="Контрольная ячейка 9" xfId="2066" xr:uid="{00000000-0005-0000-0000-000005080000}"/>
    <cellStyle name="Контрольная ячейка 9 2" xfId="2067" xr:uid="{00000000-0005-0000-0000-000006080000}"/>
    <cellStyle name="Контрольная ячейка 9_46EE.2011(v1.0)" xfId="2068" xr:uid="{00000000-0005-0000-0000-000007080000}"/>
    <cellStyle name="Мои наименования показателей" xfId="2069" xr:uid="{00000000-0005-0000-0000-000008080000}"/>
    <cellStyle name="Мои наименования показателей 2" xfId="2070" xr:uid="{00000000-0005-0000-0000-000009080000}"/>
    <cellStyle name="Мои наименования показателей 2 2" xfId="2071" xr:uid="{00000000-0005-0000-0000-00000A080000}"/>
    <cellStyle name="Мои наименования показателей 2 3" xfId="2072" xr:uid="{00000000-0005-0000-0000-00000B080000}"/>
    <cellStyle name="Мои наименования показателей 2 4" xfId="2073" xr:uid="{00000000-0005-0000-0000-00000C080000}"/>
    <cellStyle name="Мои наименования показателей 2 5" xfId="2074" xr:uid="{00000000-0005-0000-0000-00000D080000}"/>
    <cellStyle name="Мои наименования показателей 2 6" xfId="2075" xr:uid="{00000000-0005-0000-0000-00000E080000}"/>
    <cellStyle name="Мои наименования показателей 2 7" xfId="2076" xr:uid="{00000000-0005-0000-0000-00000F080000}"/>
    <cellStyle name="Мои наименования показателей 2 8" xfId="2077" xr:uid="{00000000-0005-0000-0000-000010080000}"/>
    <cellStyle name="Мои наименования показателей 2_1" xfId="2078" xr:uid="{00000000-0005-0000-0000-000011080000}"/>
    <cellStyle name="Мои наименования показателей 3" xfId="2079" xr:uid="{00000000-0005-0000-0000-000012080000}"/>
    <cellStyle name="Мои наименования показателей 3 2" xfId="2080" xr:uid="{00000000-0005-0000-0000-000013080000}"/>
    <cellStyle name="Мои наименования показателей 3 3" xfId="2081" xr:uid="{00000000-0005-0000-0000-000014080000}"/>
    <cellStyle name="Мои наименования показателей 3 4" xfId="2082" xr:uid="{00000000-0005-0000-0000-000015080000}"/>
    <cellStyle name="Мои наименования показателей 3 5" xfId="2083" xr:uid="{00000000-0005-0000-0000-000016080000}"/>
    <cellStyle name="Мои наименования показателей 3 6" xfId="2084" xr:uid="{00000000-0005-0000-0000-000017080000}"/>
    <cellStyle name="Мои наименования показателей 3 7" xfId="2085" xr:uid="{00000000-0005-0000-0000-000018080000}"/>
    <cellStyle name="Мои наименования показателей 3 8" xfId="2086" xr:uid="{00000000-0005-0000-0000-000019080000}"/>
    <cellStyle name="Мои наименования показателей 3_1" xfId="2087" xr:uid="{00000000-0005-0000-0000-00001A080000}"/>
    <cellStyle name="Мои наименования показателей 4" xfId="2088" xr:uid="{00000000-0005-0000-0000-00001B080000}"/>
    <cellStyle name="Мои наименования показателей 4 2" xfId="2089" xr:uid="{00000000-0005-0000-0000-00001C080000}"/>
    <cellStyle name="Мои наименования показателей 4 3" xfId="2090" xr:uid="{00000000-0005-0000-0000-00001D080000}"/>
    <cellStyle name="Мои наименования показателей 4 4" xfId="2091" xr:uid="{00000000-0005-0000-0000-00001E080000}"/>
    <cellStyle name="Мои наименования показателей 4 5" xfId="2092" xr:uid="{00000000-0005-0000-0000-00001F080000}"/>
    <cellStyle name="Мои наименования показателей 4 6" xfId="2093" xr:uid="{00000000-0005-0000-0000-000020080000}"/>
    <cellStyle name="Мои наименования показателей 4 7" xfId="2094" xr:uid="{00000000-0005-0000-0000-000021080000}"/>
    <cellStyle name="Мои наименования показателей 4 8" xfId="2095" xr:uid="{00000000-0005-0000-0000-000022080000}"/>
    <cellStyle name="Мои наименования показателей 4_1" xfId="2096" xr:uid="{00000000-0005-0000-0000-000023080000}"/>
    <cellStyle name="Мои наименования показателей 5" xfId="2097" xr:uid="{00000000-0005-0000-0000-000024080000}"/>
    <cellStyle name="Мои наименования показателей 5 2" xfId="2098" xr:uid="{00000000-0005-0000-0000-000025080000}"/>
    <cellStyle name="Мои наименования показателей 5 3" xfId="2099" xr:uid="{00000000-0005-0000-0000-000026080000}"/>
    <cellStyle name="Мои наименования показателей 5 4" xfId="2100" xr:uid="{00000000-0005-0000-0000-000027080000}"/>
    <cellStyle name="Мои наименования показателей 5 5" xfId="2101" xr:uid="{00000000-0005-0000-0000-000028080000}"/>
    <cellStyle name="Мои наименования показателей 5 6" xfId="2102" xr:uid="{00000000-0005-0000-0000-000029080000}"/>
    <cellStyle name="Мои наименования показателей 5 7" xfId="2103" xr:uid="{00000000-0005-0000-0000-00002A080000}"/>
    <cellStyle name="Мои наименования показателей 5 8" xfId="2104" xr:uid="{00000000-0005-0000-0000-00002B080000}"/>
    <cellStyle name="Мои наименования показателей 5_1" xfId="2105" xr:uid="{00000000-0005-0000-0000-00002C080000}"/>
    <cellStyle name="Мои наименования показателей 6" xfId="2106" xr:uid="{00000000-0005-0000-0000-00002D080000}"/>
    <cellStyle name="Мои наименования показателей 6 2" xfId="2107" xr:uid="{00000000-0005-0000-0000-00002E080000}"/>
    <cellStyle name="Мои наименования показателей 6_46EE.2011(v1.0)" xfId="2108" xr:uid="{00000000-0005-0000-0000-00002F080000}"/>
    <cellStyle name="Мои наименования показателей 7" xfId="2109" xr:uid="{00000000-0005-0000-0000-000030080000}"/>
    <cellStyle name="Мои наименования показателей 7 2" xfId="2110" xr:uid="{00000000-0005-0000-0000-000031080000}"/>
    <cellStyle name="Мои наименования показателей 7_46EE.2011(v1.0)" xfId="2111" xr:uid="{00000000-0005-0000-0000-000032080000}"/>
    <cellStyle name="Мои наименования показателей 8" xfId="2112" xr:uid="{00000000-0005-0000-0000-000033080000}"/>
    <cellStyle name="Мои наименования показателей 8 2" xfId="2113" xr:uid="{00000000-0005-0000-0000-000034080000}"/>
    <cellStyle name="Мои наименования показателей 8_46EE.2011(v1.0)" xfId="2114" xr:uid="{00000000-0005-0000-0000-000035080000}"/>
    <cellStyle name="Мои наименования показателей_46EE.2011(v1.2)" xfId="2115" xr:uid="{00000000-0005-0000-0000-000036080000}"/>
    <cellStyle name="Мой заголовок" xfId="2116" xr:uid="{00000000-0005-0000-0000-000037080000}"/>
    <cellStyle name="Мой заголовок 2" xfId="2117" xr:uid="{00000000-0005-0000-0000-000038080000}"/>
    <cellStyle name="Мой заголовок листа" xfId="2118" xr:uid="{00000000-0005-0000-0000-000039080000}"/>
    <cellStyle name="Мой заголовок листа 2" xfId="2119" xr:uid="{00000000-0005-0000-0000-00003A080000}"/>
    <cellStyle name="Мой заголовок листа_БП_СЗТЭЦ_2011" xfId="2120" xr:uid="{00000000-0005-0000-0000-00003B080000}"/>
    <cellStyle name="Мой заголовок_БП_СЗТЭЦ_2011" xfId="2121" xr:uid="{00000000-0005-0000-0000-00003C080000}"/>
    <cellStyle name="назв фил" xfId="2122" xr:uid="{00000000-0005-0000-0000-00003D080000}"/>
    <cellStyle name="Название 10" xfId="2123" xr:uid="{00000000-0005-0000-0000-00003E080000}"/>
    <cellStyle name="Название 2" xfId="2124" xr:uid="{00000000-0005-0000-0000-00003F080000}"/>
    <cellStyle name="Название 2 2" xfId="2125" xr:uid="{00000000-0005-0000-0000-000040080000}"/>
    <cellStyle name="Название 3" xfId="2126" xr:uid="{00000000-0005-0000-0000-000041080000}"/>
    <cellStyle name="Название 3 2" xfId="2127" xr:uid="{00000000-0005-0000-0000-000042080000}"/>
    <cellStyle name="Название 4" xfId="2128" xr:uid="{00000000-0005-0000-0000-000043080000}"/>
    <cellStyle name="Название 4 2" xfId="2129" xr:uid="{00000000-0005-0000-0000-000044080000}"/>
    <cellStyle name="Название 5" xfId="2130" xr:uid="{00000000-0005-0000-0000-000045080000}"/>
    <cellStyle name="Название 5 2" xfId="2131" xr:uid="{00000000-0005-0000-0000-000046080000}"/>
    <cellStyle name="Название 6" xfId="2132" xr:uid="{00000000-0005-0000-0000-000047080000}"/>
    <cellStyle name="Название 6 2" xfId="2133" xr:uid="{00000000-0005-0000-0000-000048080000}"/>
    <cellStyle name="Название 7" xfId="2134" xr:uid="{00000000-0005-0000-0000-000049080000}"/>
    <cellStyle name="Название 7 2" xfId="2135" xr:uid="{00000000-0005-0000-0000-00004A080000}"/>
    <cellStyle name="Название 8" xfId="2136" xr:uid="{00000000-0005-0000-0000-00004B080000}"/>
    <cellStyle name="Название 8 2" xfId="2137" xr:uid="{00000000-0005-0000-0000-00004C080000}"/>
    <cellStyle name="Название 9" xfId="2138" xr:uid="{00000000-0005-0000-0000-00004D080000}"/>
    <cellStyle name="Название 9 2" xfId="2139" xr:uid="{00000000-0005-0000-0000-00004E080000}"/>
    <cellStyle name="Невидимый" xfId="2140" xr:uid="{00000000-0005-0000-0000-00004F080000}"/>
    <cellStyle name="Нейтральный 10" xfId="2141" xr:uid="{00000000-0005-0000-0000-000050080000}"/>
    <cellStyle name="Нейтральный 2" xfId="2142" xr:uid="{00000000-0005-0000-0000-000051080000}"/>
    <cellStyle name="Нейтральный 2 2" xfId="2143" xr:uid="{00000000-0005-0000-0000-000052080000}"/>
    <cellStyle name="Нейтральный 3" xfId="2144" xr:uid="{00000000-0005-0000-0000-000053080000}"/>
    <cellStyle name="Нейтральный 3 2" xfId="2145" xr:uid="{00000000-0005-0000-0000-000054080000}"/>
    <cellStyle name="Нейтральный 4" xfId="2146" xr:uid="{00000000-0005-0000-0000-000055080000}"/>
    <cellStyle name="Нейтральный 4 2" xfId="2147" xr:uid="{00000000-0005-0000-0000-000056080000}"/>
    <cellStyle name="Нейтральный 5" xfId="2148" xr:uid="{00000000-0005-0000-0000-000057080000}"/>
    <cellStyle name="Нейтральный 5 2" xfId="2149" xr:uid="{00000000-0005-0000-0000-000058080000}"/>
    <cellStyle name="Нейтральный 6" xfId="2150" xr:uid="{00000000-0005-0000-0000-000059080000}"/>
    <cellStyle name="Нейтральный 6 2" xfId="2151" xr:uid="{00000000-0005-0000-0000-00005A080000}"/>
    <cellStyle name="Нейтральный 7" xfId="2152" xr:uid="{00000000-0005-0000-0000-00005B080000}"/>
    <cellStyle name="Нейтральный 7 2" xfId="2153" xr:uid="{00000000-0005-0000-0000-00005C080000}"/>
    <cellStyle name="Нейтральный 8" xfId="2154" xr:uid="{00000000-0005-0000-0000-00005D080000}"/>
    <cellStyle name="Нейтральный 8 2" xfId="2155" xr:uid="{00000000-0005-0000-0000-00005E080000}"/>
    <cellStyle name="Нейтральный 9" xfId="2156" xr:uid="{00000000-0005-0000-0000-00005F080000}"/>
    <cellStyle name="Нейтральный 9 2" xfId="2157" xr:uid="{00000000-0005-0000-0000-000060080000}"/>
    <cellStyle name="Низ1" xfId="2158" xr:uid="{00000000-0005-0000-0000-000061080000}"/>
    <cellStyle name="Низ2" xfId="2159" xr:uid="{00000000-0005-0000-0000-000062080000}"/>
    <cellStyle name="Обычный" xfId="0" builtinId="0"/>
    <cellStyle name="Обычный 10" xfId="10" xr:uid="{00000000-0005-0000-0000-000064080000}"/>
    <cellStyle name="Обычный 11" xfId="2160" xr:uid="{00000000-0005-0000-0000-000065080000}"/>
    <cellStyle name="Обычный 12" xfId="2161" xr:uid="{00000000-0005-0000-0000-000066080000}"/>
    <cellStyle name="Обычный 12 2" xfId="2162" xr:uid="{00000000-0005-0000-0000-000067080000}"/>
    <cellStyle name="Обычный 13" xfId="2163" xr:uid="{00000000-0005-0000-0000-000068080000}"/>
    <cellStyle name="Обычный 14" xfId="2164" xr:uid="{00000000-0005-0000-0000-000069080000}"/>
    <cellStyle name="Обычный 15" xfId="2165" xr:uid="{00000000-0005-0000-0000-00006A080000}"/>
    <cellStyle name="Обычный 15 10" xfId="2166" xr:uid="{00000000-0005-0000-0000-00006B080000}"/>
    <cellStyle name="Обычный 15 10 2" xfId="2167" xr:uid="{00000000-0005-0000-0000-00006C080000}"/>
    <cellStyle name="Обычный 15 10 3" xfId="2168" xr:uid="{00000000-0005-0000-0000-00006D080000}"/>
    <cellStyle name="Обычный 15 10_ИПР" xfId="2169" xr:uid="{00000000-0005-0000-0000-00006E080000}"/>
    <cellStyle name="Обычный 15 11" xfId="2170" xr:uid="{00000000-0005-0000-0000-00006F080000}"/>
    <cellStyle name="Обычный 15 11 2" xfId="2171" xr:uid="{00000000-0005-0000-0000-000070080000}"/>
    <cellStyle name="Обычный 15 11 3" xfId="2172" xr:uid="{00000000-0005-0000-0000-000071080000}"/>
    <cellStyle name="Обычный 15 11_ИПР" xfId="2173" xr:uid="{00000000-0005-0000-0000-000072080000}"/>
    <cellStyle name="Обычный 15 12" xfId="2174" xr:uid="{00000000-0005-0000-0000-000073080000}"/>
    <cellStyle name="Обычный 15 13" xfId="2175" xr:uid="{00000000-0005-0000-0000-000074080000}"/>
    <cellStyle name="Обычный 15 2" xfId="2176" xr:uid="{00000000-0005-0000-0000-000075080000}"/>
    <cellStyle name="Обычный 15 2 10" xfId="2177" xr:uid="{00000000-0005-0000-0000-000076080000}"/>
    <cellStyle name="Обычный 15 2 11" xfId="2178" xr:uid="{00000000-0005-0000-0000-000077080000}"/>
    <cellStyle name="Обычный 15 2 2" xfId="2179" xr:uid="{00000000-0005-0000-0000-000078080000}"/>
    <cellStyle name="Обычный 15 2 2 2" xfId="2180" xr:uid="{00000000-0005-0000-0000-000079080000}"/>
    <cellStyle name="Обычный 15 2 2 2 2" xfId="2181" xr:uid="{00000000-0005-0000-0000-00007A080000}"/>
    <cellStyle name="Обычный 15 2 2 2 2 2" xfId="2182" xr:uid="{00000000-0005-0000-0000-00007B080000}"/>
    <cellStyle name="Обычный 15 2 2 2 2 2 2" xfId="2183" xr:uid="{00000000-0005-0000-0000-00007C080000}"/>
    <cellStyle name="Обычный 15 2 2 2 2 2 2 2" xfId="2184" xr:uid="{00000000-0005-0000-0000-00007D080000}"/>
    <cellStyle name="Обычный 15 2 2 2 2 2 2 3" xfId="2185" xr:uid="{00000000-0005-0000-0000-00007E080000}"/>
    <cellStyle name="Обычный 15 2 2 2 2 2 2_ИПР" xfId="2186" xr:uid="{00000000-0005-0000-0000-00007F080000}"/>
    <cellStyle name="Обычный 15 2 2 2 2 2 3" xfId="2187" xr:uid="{00000000-0005-0000-0000-000080080000}"/>
    <cellStyle name="Обычный 15 2 2 2 2 2 4" xfId="2188" xr:uid="{00000000-0005-0000-0000-000081080000}"/>
    <cellStyle name="Обычный 15 2 2 2 2 2_ИПР" xfId="2189" xr:uid="{00000000-0005-0000-0000-000082080000}"/>
    <cellStyle name="Обычный 15 2 2 2 2 3" xfId="2190" xr:uid="{00000000-0005-0000-0000-000083080000}"/>
    <cellStyle name="Обычный 15 2 2 2 2 3 2" xfId="2191" xr:uid="{00000000-0005-0000-0000-000084080000}"/>
    <cellStyle name="Обычный 15 2 2 2 2 3 3" xfId="2192" xr:uid="{00000000-0005-0000-0000-000085080000}"/>
    <cellStyle name="Обычный 15 2 2 2 2 3_ИПР" xfId="2193" xr:uid="{00000000-0005-0000-0000-000086080000}"/>
    <cellStyle name="Обычный 15 2 2 2 2 4" xfId="2194" xr:uid="{00000000-0005-0000-0000-000087080000}"/>
    <cellStyle name="Обычный 15 2 2 2 2 5" xfId="2195" xr:uid="{00000000-0005-0000-0000-000088080000}"/>
    <cellStyle name="Обычный 15 2 2 2 2_ИПР" xfId="2196" xr:uid="{00000000-0005-0000-0000-000089080000}"/>
    <cellStyle name="Обычный 15 2 2 2 3" xfId="2197" xr:uid="{00000000-0005-0000-0000-00008A080000}"/>
    <cellStyle name="Обычный 15 2 2 2 3 2" xfId="2198" xr:uid="{00000000-0005-0000-0000-00008B080000}"/>
    <cellStyle name="Обычный 15 2 2 2 3 2 2" xfId="2199" xr:uid="{00000000-0005-0000-0000-00008C080000}"/>
    <cellStyle name="Обычный 15 2 2 2 3 2 3" xfId="2200" xr:uid="{00000000-0005-0000-0000-00008D080000}"/>
    <cellStyle name="Обычный 15 2 2 2 3 2_ИПР" xfId="2201" xr:uid="{00000000-0005-0000-0000-00008E080000}"/>
    <cellStyle name="Обычный 15 2 2 2 3 3" xfId="2202" xr:uid="{00000000-0005-0000-0000-00008F080000}"/>
    <cellStyle name="Обычный 15 2 2 2 3 4" xfId="2203" xr:uid="{00000000-0005-0000-0000-000090080000}"/>
    <cellStyle name="Обычный 15 2 2 2 3_ИПР" xfId="2204" xr:uid="{00000000-0005-0000-0000-000091080000}"/>
    <cellStyle name="Обычный 15 2 2 2 4" xfId="2205" xr:uid="{00000000-0005-0000-0000-000092080000}"/>
    <cellStyle name="Обычный 15 2 2 2 4 2" xfId="2206" xr:uid="{00000000-0005-0000-0000-000093080000}"/>
    <cellStyle name="Обычный 15 2 2 2 4 3" xfId="2207" xr:uid="{00000000-0005-0000-0000-000094080000}"/>
    <cellStyle name="Обычный 15 2 2 2 4_ИПР" xfId="2208" xr:uid="{00000000-0005-0000-0000-000095080000}"/>
    <cellStyle name="Обычный 15 2 2 2 5" xfId="2209" xr:uid="{00000000-0005-0000-0000-000096080000}"/>
    <cellStyle name="Обычный 15 2 2 2 6" xfId="2210" xr:uid="{00000000-0005-0000-0000-000097080000}"/>
    <cellStyle name="Обычный 15 2 2 2_ИПР" xfId="2211" xr:uid="{00000000-0005-0000-0000-000098080000}"/>
    <cellStyle name="Обычный 15 2 2 3" xfId="2212" xr:uid="{00000000-0005-0000-0000-000099080000}"/>
    <cellStyle name="Обычный 15 2 2 3 2" xfId="2213" xr:uid="{00000000-0005-0000-0000-00009A080000}"/>
    <cellStyle name="Обычный 15 2 2 3 2 2" xfId="2214" xr:uid="{00000000-0005-0000-0000-00009B080000}"/>
    <cellStyle name="Обычный 15 2 2 3 2 2 2" xfId="2215" xr:uid="{00000000-0005-0000-0000-00009C080000}"/>
    <cellStyle name="Обычный 15 2 2 3 2 2 2 2" xfId="2216" xr:uid="{00000000-0005-0000-0000-00009D080000}"/>
    <cellStyle name="Обычный 15 2 2 3 2 2 2 3" xfId="2217" xr:uid="{00000000-0005-0000-0000-00009E080000}"/>
    <cellStyle name="Обычный 15 2 2 3 2 2 2_ИПР" xfId="2218" xr:uid="{00000000-0005-0000-0000-00009F080000}"/>
    <cellStyle name="Обычный 15 2 2 3 2 2 3" xfId="2219" xr:uid="{00000000-0005-0000-0000-0000A0080000}"/>
    <cellStyle name="Обычный 15 2 2 3 2 2 4" xfId="2220" xr:uid="{00000000-0005-0000-0000-0000A1080000}"/>
    <cellStyle name="Обычный 15 2 2 3 2 2_ИПР" xfId="2221" xr:uid="{00000000-0005-0000-0000-0000A2080000}"/>
    <cellStyle name="Обычный 15 2 2 3 2 3" xfId="2222" xr:uid="{00000000-0005-0000-0000-0000A3080000}"/>
    <cellStyle name="Обычный 15 2 2 3 2 3 2" xfId="2223" xr:uid="{00000000-0005-0000-0000-0000A4080000}"/>
    <cellStyle name="Обычный 15 2 2 3 2 3 3" xfId="2224" xr:uid="{00000000-0005-0000-0000-0000A5080000}"/>
    <cellStyle name="Обычный 15 2 2 3 2 3_ИПР" xfId="2225" xr:uid="{00000000-0005-0000-0000-0000A6080000}"/>
    <cellStyle name="Обычный 15 2 2 3 2 4" xfId="2226" xr:uid="{00000000-0005-0000-0000-0000A7080000}"/>
    <cellStyle name="Обычный 15 2 2 3 2 5" xfId="2227" xr:uid="{00000000-0005-0000-0000-0000A8080000}"/>
    <cellStyle name="Обычный 15 2 2 3 2_ИПР" xfId="2228" xr:uid="{00000000-0005-0000-0000-0000A9080000}"/>
    <cellStyle name="Обычный 15 2 2 3 3" xfId="2229" xr:uid="{00000000-0005-0000-0000-0000AA080000}"/>
    <cellStyle name="Обычный 15 2 2 3 3 2" xfId="2230" xr:uid="{00000000-0005-0000-0000-0000AB080000}"/>
    <cellStyle name="Обычный 15 2 2 3 3 2 2" xfId="2231" xr:uid="{00000000-0005-0000-0000-0000AC080000}"/>
    <cellStyle name="Обычный 15 2 2 3 3 2 3" xfId="2232" xr:uid="{00000000-0005-0000-0000-0000AD080000}"/>
    <cellStyle name="Обычный 15 2 2 3 3 2_ИПР" xfId="2233" xr:uid="{00000000-0005-0000-0000-0000AE080000}"/>
    <cellStyle name="Обычный 15 2 2 3 3 3" xfId="2234" xr:uid="{00000000-0005-0000-0000-0000AF080000}"/>
    <cellStyle name="Обычный 15 2 2 3 3 4" xfId="2235" xr:uid="{00000000-0005-0000-0000-0000B0080000}"/>
    <cellStyle name="Обычный 15 2 2 3 3_ИПР" xfId="2236" xr:uid="{00000000-0005-0000-0000-0000B1080000}"/>
    <cellStyle name="Обычный 15 2 2 3 4" xfId="2237" xr:uid="{00000000-0005-0000-0000-0000B2080000}"/>
    <cellStyle name="Обычный 15 2 2 3 4 2" xfId="2238" xr:uid="{00000000-0005-0000-0000-0000B3080000}"/>
    <cellStyle name="Обычный 15 2 2 3 4 3" xfId="2239" xr:uid="{00000000-0005-0000-0000-0000B4080000}"/>
    <cellStyle name="Обычный 15 2 2 3 4_ИПР" xfId="2240" xr:uid="{00000000-0005-0000-0000-0000B5080000}"/>
    <cellStyle name="Обычный 15 2 2 3 5" xfId="2241" xr:uid="{00000000-0005-0000-0000-0000B6080000}"/>
    <cellStyle name="Обычный 15 2 2 3 6" xfId="2242" xr:uid="{00000000-0005-0000-0000-0000B7080000}"/>
    <cellStyle name="Обычный 15 2 2 3_ИПР" xfId="2243" xr:uid="{00000000-0005-0000-0000-0000B8080000}"/>
    <cellStyle name="Обычный 15 2 2 4" xfId="2244" xr:uid="{00000000-0005-0000-0000-0000B9080000}"/>
    <cellStyle name="Обычный 15 2 2 4 2" xfId="2245" xr:uid="{00000000-0005-0000-0000-0000BA080000}"/>
    <cellStyle name="Обычный 15 2 2 4 2 2" xfId="2246" xr:uid="{00000000-0005-0000-0000-0000BB080000}"/>
    <cellStyle name="Обычный 15 2 2 4 2 2 2" xfId="2247" xr:uid="{00000000-0005-0000-0000-0000BC080000}"/>
    <cellStyle name="Обычный 15 2 2 4 2 2 3" xfId="2248" xr:uid="{00000000-0005-0000-0000-0000BD080000}"/>
    <cellStyle name="Обычный 15 2 2 4 2 2_ИПР" xfId="2249" xr:uid="{00000000-0005-0000-0000-0000BE080000}"/>
    <cellStyle name="Обычный 15 2 2 4 2 3" xfId="2250" xr:uid="{00000000-0005-0000-0000-0000BF080000}"/>
    <cellStyle name="Обычный 15 2 2 4 2 4" xfId="2251" xr:uid="{00000000-0005-0000-0000-0000C0080000}"/>
    <cellStyle name="Обычный 15 2 2 4 2_ИПР" xfId="2252" xr:uid="{00000000-0005-0000-0000-0000C1080000}"/>
    <cellStyle name="Обычный 15 2 2 4 3" xfId="2253" xr:uid="{00000000-0005-0000-0000-0000C2080000}"/>
    <cellStyle name="Обычный 15 2 2 4 3 2" xfId="2254" xr:uid="{00000000-0005-0000-0000-0000C3080000}"/>
    <cellStyle name="Обычный 15 2 2 4 3 3" xfId="2255" xr:uid="{00000000-0005-0000-0000-0000C4080000}"/>
    <cellStyle name="Обычный 15 2 2 4 3_ИПР" xfId="2256" xr:uid="{00000000-0005-0000-0000-0000C5080000}"/>
    <cellStyle name="Обычный 15 2 2 4 4" xfId="2257" xr:uid="{00000000-0005-0000-0000-0000C6080000}"/>
    <cellStyle name="Обычный 15 2 2 4 5" xfId="2258" xr:uid="{00000000-0005-0000-0000-0000C7080000}"/>
    <cellStyle name="Обычный 15 2 2 4_ИПР" xfId="2259" xr:uid="{00000000-0005-0000-0000-0000C8080000}"/>
    <cellStyle name="Обычный 15 2 2 5" xfId="2260" xr:uid="{00000000-0005-0000-0000-0000C9080000}"/>
    <cellStyle name="Обычный 15 2 2 5 2" xfId="2261" xr:uid="{00000000-0005-0000-0000-0000CA080000}"/>
    <cellStyle name="Обычный 15 2 2 5 2 2" xfId="2262" xr:uid="{00000000-0005-0000-0000-0000CB080000}"/>
    <cellStyle name="Обычный 15 2 2 5 2 3" xfId="2263" xr:uid="{00000000-0005-0000-0000-0000CC080000}"/>
    <cellStyle name="Обычный 15 2 2 5 2_ИПР" xfId="2264" xr:uid="{00000000-0005-0000-0000-0000CD080000}"/>
    <cellStyle name="Обычный 15 2 2 5 3" xfId="2265" xr:uid="{00000000-0005-0000-0000-0000CE080000}"/>
    <cellStyle name="Обычный 15 2 2 5 4" xfId="2266" xr:uid="{00000000-0005-0000-0000-0000CF080000}"/>
    <cellStyle name="Обычный 15 2 2 5_ИПР" xfId="2267" xr:uid="{00000000-0005-0000-0000-0000D0080000}"/>
    <cellStyle name="Обычный 15 2 2 6" xfId="2268" xr:uid="{00000000-0005-0000-0000-0000D1080000}"/>
    <cellStyle name="Обычный 15 2 2 6 2" xfId="2269" xr:uid="{00000000-0005-0000-0000-0000D2080000}"/>
    <cellStyle name="Обычный 15 2 2 6 3" xfId="2270" xr:uid="{00000000-0005-0000-0000-0000D3080000}"/>
    <cellStyle name="Обычный 15 2 2 6_ИПР" xfId="2271" xr:uid="{00000000-0005-0000-0000-0000D4080000}"/>
    <cellStyle name="Обычный 15 2 2 7" xfId="2272" xr:uid="{00000000-0005-0000-0000-0000D5080000}"/>
    <cellStyle name="Обычный 15 2 2 8" xfId="2273" xr:uid="{00000000-0005-0000-0000-0000D6080000}"/>
    <cellStyle name="Обычный 15 2 2_ИПР" xfId="2274" xr:uid="{00000000-0005-0000-0000-0000D7080000}"/>
    <cellStyle name="Обычный 15 2 3" xfId="2275" xr:uid="{00000000-0005-0000-0000-0000D8080000}"/>
    <cellStyle name="Обычный 15 2 3 2" xfId="2276" xr:uid="{00000000-0005-0000-0000-0000D9080000}"/>
    <cellStyle name="Обычный 15 2 3 2 2" xfId="2277" xr:uid="{00000000-0005-0000-0000-0000DA080000}"/>
    <cellStyle name="Обычный 15 2 3 2 2 2" xfId="2278" xr:uid="{00000000-0005-0000-0000-0000DB080000}"/>
    <cellStyle name="Обычный 15 2 3 2 2 2 2" xfId="2279" xr:uid="{00000000-0005-0000-0000-0000DC080000}"/>
    <cellStyle name="Обычный 15 2 3 2 2 2 3" xfId="2280" xr:uid="{00000000-0005-0000-0000-0000DD080000}"/>
    <cellStyle name="Обычный 15 2 3 2 2 2_ИПР" xfId="2281" xr:uid="{00000000-0005-0000-0000-0000DE080000}"/>
    <cellStyle name="Обычный 15 2 3 2 2 3" xfId="2282" xr:uid="{00000000-0005-0000-0000-0000DF080000}"/>
    <cellStyle name="Обычный 15 2 3 2 2 4" xfId="2283" xr:uid="{00000000-0005-0000-0000-0000E0080000}"/>
    <cellStyle name="Обычный 15 2 3 2 2_ИПР" xfId="2284" xr:uid="{00000000-0005-0000-0000-0000E1080000}"/>
    <cellStyle name="Обычный 15 2 3 2 3" xfId="2285" xr:uid="{00000000-0005-0000-0000-0000E2080000}"/>
    <cellStyle name="Обычный 15 2 3 2 3 2" xfId="2286" xr:uid="{00000000-0005-0000-0000-0000E3080000}"/>
    <cellStyle name="Обычный 15 2 3 2 3 3" xfId="2287" xr:uid="{00000000-0005-0000-0000-0000E4080000}"/>
    <cellStyle name="Обычный 15 2 3 2 3_ИПР" xfId="2288" xr:uid="{00000000-0005-0000-0000-0000E5080000}"/>
    <cellStyle name="Обычный 15 2 3 2 4" xfId="2289" xr:uid="{00000000-0005-0000-0000-0000E6080000}"/>
    <cellStyle name="Обычный 15 2 3 2 5" xfId="2290" xr:uid="{00000000-0005-0000-0000-0000E7080000}"/>
    <cellStyle name="Обычный 15 2 3 2_ИПР" xfId="2291" xr:uid="{00000000-0005-0000-0000-0000E8080000}"/>
    <cellStyle name="Обычный 15 2 3 3" xfId="2292" xr:uid="{00000000-0005-0000-0000-0000E9080000}"/>
    <cellStyle name="Обычный 15 2 3 3 2" xfId="2293" xr:uid="{00000000-0005-0000-0000-0000EA080000}"/>
    <cellStyle name="Обычный 15 2 3 3 2 2" xfId="2294" xr:uid="{00000000-0005-0000-0000-0000EB080000}"/>
    <cellStyle name="Обычный 15 2 3 3 2 3" xfId="2295" xr:uid="{00000000-0005-0000-0000-0000EC080000}"/>
    <cellStyle name="Обычный 15 2 3 3 2_ИПР" xfId="2296" xr:uid="{00000000-0005-0000-0000-0000ED080000}"/>
    <cellStyle name="Обычный 15 2 3 3 3" xfId="2297" xr:uid="{00000000-0005-0000-0000-0000EE080000}"/>
    <cellStyle name="Обычный 15 2 3 3 4" xfId="2298" xr:uid="{00000000-0005-0000-0000-0000EF080000}"/>
    <cellStyle name="Обычный 15 2 3 3_ИПР" xfId="2299" xr:uid="{00000000-0005-0000-0000-0000F0080000}"/>
    <cellStyle name="Обычный 15 2 3 4" xfId="2300" xr:uid="{00000000-0005-0000-0000-0000F1080000}"/>
    <cellStyle name="Обычный 15 2 3 4 2" xfId="2301" xr:uid="{00000000-0005-0000-0000-0000F2080000}"/>
    <cellStyle name="Обычный 15 2 3 4 3" xfId="2302" xr:uid="{00000000-0005-0000-0000-0000F3080000}"/>
    <cellStyle name="Обычный 15 2 3 4_ИПР" xfId="2303" xr:uid="{00000000-0005-0000-0000-0000F4080000}"/>
    <cellStyle name="Обычный 15 2 3 5" xfId="2304" xr:uid="{00000000-0005-0000-0000-0000F5080000}"/>
    <cellStyle name="Обычный 15 2 3 6" xfId="2305" xr:uid="{00000000-0005-0000-0000-0000F6080000}"/>
    <cellStyle name="Обычный 15 2 3_ИПР" xfId="2306" xr:uid="{00000000-0005-0000-0000-0000F7080000}"/>
    <cellStyle name="Обычный 15 2 4" xfId="2307" xr:uid="{00000000-0005-0000-0000-0000F8080000}"/>
    <cellStyle name="Обычный 15 2 4 2" xfId="2308" xr:uid="{00000000-0005-0000-0000-0000F9080000}"/>
    <cellStyle name="Обычный 15 2 4 2 2" xfId="2309" xr:uid="{00000000-0005-0000-0000-0000FA080000}"/>
    <cellStyle name="Обычный 15 2 4 2 2 2" xfId="2310" xr:uid="{00000000-0005-0000-0000-0000FB080000}"/>
    <cellStyle name="Обычный 15 2 4 2 2 2 2" xfId="2311" xr:uid="{00000000-0005-0000-0000-0000FC080000}"/>
    <cellStyle name="Обычный 15 2 4 2 2 2 3" xfId="2312" xr:uid="{00000000-0005-0000-0000-0000FD080000}"/>
    <cellStyle name="Обычный 15 2 4 2 2 2_ИПР" xfId="2313" xr:uid="{00000000-0005-0000-0000-0000FE080000}"/>
    <cellStyle name="Обычный 15 2 4 2 2 3" xfId="2314" xr:uid="{00000000-0005-0000-0000-0000FF080000}"/>
    <cellStyle name="Обычный 15 2 4 2 2 4" xfId="2315" xr:uid="{00000000-0005-0000-0000-000000090000}"/>
    <cellStyle name="Обычный 15 2 4 2 2_ИПР" xfId="2316" xr:uid="{00000000-0005-0000-0000-000001090000}"/>
    <cellStyle name="Обычный 15 2 4 2 3" xfId="2317" xr:uid="{00000000-0005-0000-0000-000002090000}"/>
    <cellStyle name="Обычный 15 2 4 2 3 2" xfId="2318" xr:uid="{00000000-0005-0000-0000-000003090000}"/>
    <cellStyle name="Обычный 15 2 4 2 3 3" xfId="2319" xr:uid="{00000000-0005-0000-0000-000004090000}"/>
    <cellStyle name="Обычный 15 2 4 2 3_ИПР" xfId="2320" xr:uid="{00000000-0005-0000-0000-000005090000}"/>
    <cellStyle name="Обычный 15 2 4 2 4" xfId="2321" xr:uid="{00000000-0005-0000-0000-000006090000}"/>
    <cellStyle name="Обычный 15 2 4 2 5" xfId="2322" xr:uid="{00000000-0005-0000-0000-000007090000}"/>
    <cellStyle name="Обычный 15 2 4 2_ИПР" xfId="2323" xr:uid="{00000000-0005-0000-0000-000008090000}"/>
    <cellStyle name="Обычный 15 2 4 3" xfId="2324" xr:uid="{00000000-0005-0000-0000-000009090000}"/>
    <cellStyle name="Обычный 15 2 4 3 2" xfId="2325" xr:uid="{00000000-0005-0000-0000-00000A090000}"/>
    <cellStyle name="Обычный 15 2 4 3 2 2" xfId="2326" xr:uid="{00000000-0005-0000-0000-00000B090000}"/>
    <cellStyle name="Обычный 15 2 4 3 2 3" xfId="2327" xr:uid="{00000000-0005-0000-0000-00000C090000}"/>
    <cellStyle name="Обычный 15 2 4 3 2_ИПР" xfId="2328" xr:uid="{00000000-0005-0000-0000-00000D090000}"/>
    <cellStyle name="Обычный 15 2 4 3 3" xfId="2329" xr:uid="{00000000-0005-0000-0000-00000E090000}"/>
    <cellStyle name="Обычный 15 2 4 3 4" xfId="2330" xr:uid="{00000000-0005-0000-0000-00000F090000}"/>
    <cellStyle name="Обычный 15 2 4 3_ИПР" xfId="2331" xr:uid="{00000000-0005-0000-0000-000010090000}"/>
    <cellStyle name="Обычный 15 2 4 4" xfId="2332" xr:uid="{00000000-0005-0000-0000-000011090000}"/>
    <cellStyle name="Обычный 15 2 4 4 2" xfId="2333" xr:uid="{00000000-0005-0000-0000-000012090000}"/>
    <cellStyle name="Обычный 15 2 4 4 3" xfId="2334" xr:uid="{00000000-0005-0000-0000-000013090000}"/>
    <cellStyle name="Обычный 15 2 4 4_ИПР" xfId="2335" xr:uid="{00000000-0005-0000-0000-000014090000}"/>
    <cellStyle name="Обычный 15 2 4 5" xfId="2336" xr:uid="{00000000-0005-0000-0000-000015090000}"/>
    <cellStyle name="Обычный 15 2 4 6" xfId="2337" xr:uid="{00000000-0005-0000-0000-000016090000}"/>
    <cellStyle name="Обычный 15 2 4_ИПР" xfId="2338" xr:uid="{00000000-0005-0000-0000-000017090000}"/>
    <cellStyle name="Обычный 15 2 5" xfId="2339" xr:uid="{00000000-0005-0000-0000-000018090000}"/>
    <cellStyle name="Обычный 15 2 5 2" xfId="2340" xr:uid="{00000000-0005-0000-0000-000019090000}"/>
    <cellStyle name="Обычный 15 2 5 2 2" xfId="2341" xr:uid="{00000000-0005-0000-0000-00001A090000}"/>
    <cellStyle name="Обычный 15 2 5 2 2 2" xfId="2342" xr:uid="{00000000-0005-0000-0000-00001B090000}"/>
    <cellStyle name="Обычный 15 2 5 2 2 2 2" xfId="2343" xr:uid="{00000000-0005-0000-0000-00001C090000}"/>
    <cellStyle name="Обычный 15 2 5 2 2 2 3" xfId="2344" xr:uid="{00000000-0005-0000-0000-00001D090000}"/>
    <cellStyle name="Обычный 15 2 5 2 2 2_ИПР" xfId="2345" xr:uid="{00000000-0005-0000-0000-00001E090000}"/>
    <cellStyle name="Обычный 15 2 5 2 2 3" xfId="2346" xr:uid="{00000000-0005-0000-0000-00001F090000}"/>
    <cellStyle name="Обычный 15 2 5 2 2 4" xfId="2347" xr:uid="{00000000-0005-0000-0000-000020090000}"/>
    <cellStyle name="Обычный 15 2 5 2 2_ИПР" xfId="2348" xr:uid="{00000000-0005-0000-0000-000021090000}"/>
    <cellStyle name="Обычный 15 2 5 2 3" xfId="2349" xr:uid="{00000000-0005-0000-0000-000022090000}"/>
    <cellStyle name="Обычный 15 2 5 2 3 2" xfId="2350" xr:uid="{00000000-0005-0000-0000-000023090000}"/>
    <cellStyle name="Обычный 15 2 5 2 3 3" xfId="2351" xr:uid="{00000000-0005-0000-0000-000024090000}"/>
    <cellStyle name="Обычный 15 2 5 2 3_ИПР" xfId="2352" xr:uid="{00000000-0005-0000-0000-000025090000}"/>
    <cellStyle name="Обычный 15 2 5 2 4" xfId="2353" xr:uid="{00000000-0005-0000-0000-000026090000}"/>
    <cellStyle name="Обычный 15 2 5 2 5" xfId="2354" xr:uid="{00000000-0005-0000-0000-000027090000}"/>
    <cellStyle name="Обычный 15 2 5 2_ИПР" xfId="2355" xr:uid="{00000000-0005-0000-0000-000028090000}"/>
    <cellStyle name="Обычный 15 2 5 3" xfId="2356" xr:uid="{00000000-0005-0000-0000-000029090000}"/>
    <cellStyle name="Обычный 15 2 5 3 2" xfId="2357" xr:uid="{00000000-0005-0000-0000-00002A090000}"/>
    <cellStyle name="Обычный 15 2 5 3 2 2" xfId="2358" xr:uid="{00000000-0005-0000-0000-00002B090000}"/>
    <cellStyle name="Обычный 15 2 5 3 2 3" xfId="2359" xr:uid="{00000000-0005-0000-0000-00002C090000}"/>
    <cellStyle name="Обычный 15 2 5 3 2_ИПР" xfId="2360" xr:uid="{00000000-0005-0000-0000-00002D090000}"/>
    <cellStyle name="Обычный 15 2 5 3 3" xfId="2361" xr:uid="{00000000-0005-0000-0000-00002E090000}"/>
    <cellStyle name="Обычный 15 2 5 3 4" xfId="2362" xr:uid="{00000000-0005-0000-0000-00002F090000}"/>
    <cellStyle name="Обычный 15 2 5 3_ИПР" xfId="2363" xr:uid="{00000000-0005-0000-0000-000030090000}"/>
    <cellStyle name="Обычный 15 2 5 4" xfId="2364" xr:uid="{00000000-0005-0000-0000-000031090000}"/>
    <cellStyle name="Обычный 15 2 5 4 2" xfId="2365" xr:uid="{00000000-0005-0000-0000-000032090000}"/>
    <cellStyle name="Обычный 15 2 5 4 3" xfId="2366" xr:uid="{00000000-0005-0000-0000-000033090000}"/>
    <cellStyle name="Обычный 15 2 5 4_ИПР" xfId="2367" xr:uid="{00000000-0005-0000-0000-000034090000}"/>
    <cellStyle name="Обычный 15 2 5 5" xfId="2368" xr:uid="{00000000-0005-0000-0000-000035090000}"/>
    <cellStyle name="Обычный 15 2 5 6" xfId="2369" xr:uid="{00000000-0005-0000-0000-000036090000}"/>
    <cellStyle name="Обычный 15 2 5_ИПР" xfId="2370" xr:uid="{00000000-0005-0000-0000-000037090000}"/>
    <cellStyle name="Обычный 15 2 6" xfId="2371" xr:uid="{00000000-0005-0000-0000-000038090000}"/>
    <cellStyle name="Обычный 15 2 6 2" xfId="2372" xr:uid="{00000000-0005-0000-0000-000039090000}"/>
    <cellStyle name="Обычный 15 2 6 2 2" xfId="2373" xr:uid="{00000000-0005-0000-0000-00003A090000}"/>
    <cellStyle name="Обычный 15 2 6 2 2 2" xfId="2374" xr:uid="{00000000-0005-0000-0000-00003B090000}"/>
    <cellStyle name="Обычный 15 2 6 2 2 2 2" xfId="2375" xr:uid="{00000000-0005-0000-0000-00003C090000}"/>
    <cellStyle name="Обычный 15 2 6 2 2 2 3" xfId="2376" xr:uid="{00000000-0005-0000-0000-00003D090000}"/>
    <cellStyle name="Обычный 15 2 6 2 2 2_ИПР" xfId="2377" xr:uid="{00000000-0005-0000-0000-00003E090000}"/>
    <cellStyle name="Обычный 15 2 6 2 2 3" xfId="2378" xr:uid="{00000000-0005-0000-0000-00003F090000}"/>
    <cellStyle name="Обычный 15 2 6 2 2 4" xfId="2379" xr:uid="{00000000-0005-0000-0000-000040090000}"/>
    <cellStyle name="Обычный 15 2 6 2 2_ИПР" xfId="2380" xr:uid="{00000000-0005-0000-0000-000041090000}"/>
    <cellStyle name="Обычный 15 2 6 2 3" xfId="2381" xr:uid="{00000000-0005-0000-0000-000042090000}"/>
    <cellStyle name="Обычный 15 2 6 2 3 2" xfId="2382" xr:uid="{00000000-0005-0000-0000-000043090000}"/>
    <cellStyle name="Обычный 15 2 6 2 3 3" xfId="2383" xr:uid="{00000000-0005-0000-0000-000044090000}"/>
    <cellStyle name="Обычный 15 2 6 2 3_ИПР" xfId="2384" xr:uid="{00000000-0005-0000-0000-000045090000}"/>
    <cellStyle name="Обычный 15 2 6 2 4" xfId="2385" xr:uid="{00000000-0005-0000-0000-000046090000}"/>
    <cellStyle name="Обычный 15 2 6 2 5" xfId="2386" xr:uid="{00000000-0005-0000-0000-000047090000}"/>
    <cellStyle name="Обычный 15 2 6 2_ИПР" xfId="2387" xr:uid="{00000000-0005-0000-0000-000048090000}"/>
    <cellStyle name="Обычный 15 2 6 3" xfId="2388" xr:uid="{00000000-0005-0000-0000-000049090000}"/>
    <cellStyle name="Обычный 15 2 6 3 2" xfId="2389" xr:uid="{00000000-0005-0000-0000-00004A090000}"/>
    <cellStyle name="Обычный 15 2 6 3 2 2" xfId="2390" xr:uid="{00000000-0005-0000-0000-00004B090000}"/>
    <cellStyle name="Обычный 15 2 6 3 2 3" xfId="2391" xr:uid="{00000000-0005-0000-0000-00004C090000}"/>
    <cellStyle name="Обычный 15 2 6 3 2_ИПР" xfId="2392" xr:uid="{00000000-0005-0000-0000-00004D090000}"/>
    <cellStyle name="Обычный 15 2 6 3 3" xfId="2393" xr:uid="{00000000-0005-0000-0000-00004E090000}"/>
    <cellStyle name="Обычный 15 2 6 3 4" xfId="2394" xr:uid="{00000000-0005-0000-0000-00004F090000}"/>
    <cellStyle name="Обычный 15 2 6 3_ИПР" xfId="2395" xr:uid="{00000000-0005-0000-0000-000050090000}"/>
    <cellStyle name="Обычный 15 2 6 4" xfId="2396" xr:uid="{00000000-0005-0000-0000-000051090000}"/>
    <cellStyle name="Обычный 15 2 6 4 2" xfId="2397" xr:uid="{00000000-0005-0000-0000-000052090000}"/>
    <cellStyle name="Обычный 15 2 6 4 3" xfId="2398" xr:uid="{00000000-0005-0000-0000-000053090000}"/>
    <cellStyle name="Обычный 15 2 6 4_ИПР" xfId="2399" xr:uid="{00000000-0005-0000-0000-000054090000}"/>
    <cellStyle name="Обычный 15 2 6 5" xfId="2400" xr:uid="{00000000-0005-0000-0000-000055090000}"/>
    <cellStyle name="Обычный 15 2 6 6" xfId="2401" xr:uid="{00000000-0005-0000-0000-000056090000}"/>
    <cellStyle name="Обычный 15 2 6_ИПР" xfId="2402" xr:uid="{00000000-0005-0000-0000-000057090000}"/>
    <cellStyle name="Обычный 15 2 7" xfId="2403" xr:uid="{00000000-0005-0000-0000-000058090000}"/>
    <cellStyle name="Обычный 15 2 7 2" xfId="2404" xr:uid="{00000000-0005-0000-0000-000059090000}"/>
    <cellStyle name="Обычный 15 2 7 2 2" xfId="2405" xr:uid="{00000000-0005-0000-0000-00005A090000}"/>
    <cellStyle name="Обычный 15 2 7 2 2 2" xfId="2406" xr:uid="{00000000-0005-0000-0000-00005B090000}"/>
    <cellStyle name="Обычный 15 2 7 2 2 3" xfId="2407" xr:uid="{00000000-0005-0000-0000-00005C090000}"/>
    <cellStyle name="Обычный 15 2 7 2 2_ИПР" xfId="2408" xr:uid="{00000000-0005-0000-0000-00005D090000}"/>
    <cellStyle name="Обычный 15 2 7 2 3" xfId="2409" xr:uid="{00000000-0005-0000-0000-00005E090000}"/>
    <cellStyle name="Обычный 15 2 7 2 4" xfId="2410" xr:uid="{00000000-0005-0000-0000-00005F090000}"/>
    <cellStyle name="Обычный 15 2 7 2_ИПР" xfId="2411" xr:uid="{00000000-0005-0000-0000-000060090000}"/>
    <cellStyle name="Обычный 15 2 7 3" xfId="2412" xr:uid="{00000000-0005-0000-0000-000061090000}"/>
    <cellStyle name="Обычный 15 2 7 3 2" xfId="2413" xr:uid="{00000000-0005-0000-0000-000062090000}"/>
    <cellStyle name="Обычный 15 2 7 3 3" xfId="2414" xr:uid="{00000000-0005-0000-0000-000063090000}"/>
    <cellStyle name="Обычный 15 2 7 3_ИПР" xfId="2415" xr:uid="{00000000-0005-0000-0000-000064090000}"/>
    <cellStyle name="Обычный 15 2 7 4" xfId="2416" xr:uid="{00000000-0005-0000-0000-000065090000}"/>
    <cellStyle name="Обычный 15 2 7 5" xfId="2417" xr:uid="{00000000-0005-0000-0000-000066090000}"/>
    <cellStyle name="Обычный 15 2 7_ИПР" xfId="2418" xr:uid="{00000000-0005-0000-0000-000067090000}"/>
    <cellStyle name="Обычный 15 2 8" xfId="2419" xr:uid="{00000000-0005-0000-0000-000068090000}"/>
    <cellStyle name="Обычный 15 2 8 2" xfId="2420" xr:uid="{00000000-0005-0000-0000-000069090000}"/>
    <cellStyle name="Обычный 15 2 8 2 2" xfId="2421" xr:uid="{00000000-0005-0000-0000-00006A090000}"/>
    <cellStyle name="Обычный 15 2 8 2 3" xfId="2422" xr:uid="{00000000-0005-0000-0000-00006B090000}"/>
    <cellStyle name="Обычный 15 2 8 2_ИПР" xfId="2423" xr:uid="{00000000-0005-0000-0000-00006C090000}"/>
    <cellStyle name="Обычный 15 2 8 3" xfId="2424" xr:uid="{00000000-0005-0000-0000-00006D090000}"/>
    <cellStyle name="Обычный 15 2 8 4" xfId="2425" xr:uid="{00000000-0005-0000-0000-00006E090000}"/>
    <cellStyle name="Обычный 15 2 8_ИПР" xfId="2426" xr:uid="{00000000-0005-0000-0000-00006F090000}"/>
    <cellStyle name="Обычный 15 2 9" xfId="2427" xr:uid="{00000000-0005-0000-0000-000070090000}"/>
    <cellStyle name="Обычный 15 2 9 2" xfId="2428" xr:uid="{00000000-0005-0000-0000-000071090000}"/>
    <cellStyle name="Обычный 15 2 9 3" xfId="2429" xr:uid="{00000000-0005-0000-0000-000072090000}"/>
    <cellStyle name="Обычный 15 2 9_ИПР" xfId="2430" xr:uid="{00000000-0005-0000-0000-000073090000}"/>
    <cellStyle name="Обычный 15 2_ИПР" xfId="2431" xr:uid="{00000000-0005-0000-0000-000074090000}"/>
    <cellStyle name="Обычный 15 3" xfId="2432" xr:uid="{00000000-0005-0000-0000-000075090000}"/>
    <cellStyle name="Обычный 15 3 2" xfId="2433" xr:uid="{00000000-0005-0000-0000-000076090000}"/>
    <cellStyle name="Обычный 15 3 2 2" xfId="2434" xr:uid="{00000000-0005-0000-0000-000077090000}"/>
    <cellStyle name="Обычный 15 3 2 2 2" xfId="2435" xr:uid="{00000000-0005-0000-0000-000078090000}"/>
    <cellStyle name="Обычный 15 3 2 2 2 2" xfId="2436" xr:uid="{00000000-0005-0000-0000-000079090000}"/>
    <cellStyle name="Обычный 15 3 2 2 2 2 2" xfId="2437" xr:uid="{00000000-0005-0000-0000-00007A090000}"/>
    <cellStyle name="Обычный 15 3 2 2 2 2 3" xfId="2438" xr:uid="{00000000-0005-0000-0000-00007B090000}"/>
    <cellStyle name="Обычный 15 3 2 2 2 2_ИПР" xfId="2439" xr:uid="{00000000-0005-0000-0000-00007C090000}"/>
    <cellStyle name="Обычный 15 3 2 2 2 3" xfId="2440" xr:uid="{00000000-0005-0000-0000-00007D090000}"/>
    <cellStyle name="Обычный 15 3 2 2 2 4" xfId="2441" xr:uid="{00000000-0005-0000-0000-00007E090000}"/>
    <cellStyle name="Обычный 15 3 2 2 2_ИПР" xfId="2442" xr:uid="{00000000-0005-0000-0000-00007F090000}"/>
    <cellStyle name="Обычный 15 3 2 2 3" xfId="2443" xr:uid="{00000000-0005-0000-0000-000080090000}"/>
    <cellStyle name="Обычный 15 3 2 2 3 2" xfId="2444" xr:uid="{00000000-0005-0000-0000-000081090000}"/>
    <cellStyle name="Обычный 15 3 2 2 3 3" xfId="2445" xr:uid="{00000000-0005-0000-0000-000082090000}"/>
    <cellStyle name="Обычный 15 3 2 2 3_ИПР" xfId="2446" xr:uid="{00000000-0005-0000-0000-000083090000}"/>
    <cellStyle name="Обычный 15 3 2 2 4" xfId="2447" xr:uid="{00000000-0005-0000-0000-000084090000}"/>
    <cellStyle name="Обычный 15 3 2 2 5" xfId="2448" xr:uid="{00000000-0005-0000-0000-000085090000}"/>
    <cellStyle name="Обычный 15 3 2 2_ИПР" xfId="2449" xr:uid="{00000000-0005-0000-0000-000086090000}"/>
    <cellStyle name="Обычный 15 3 2 3" xfId="2450" xr:uid="{00000000-0005-0000-0000-000087090000}"/>
    <cellStyle name="Обычный 15 3 2 3 2" xfId="2451" xr:uid="{00000000-0005-0000-0000-000088090000}"/>
    <cellStyle name="Обычный 15 3 2 3 2 2" xfId="2452" xr:uid="{00000000-0005-0000-0000-000089090000}"/>
    <cellStyle name="Обычный 15 3 2 3 2 3" xfId="2453" xr:uid="{00000000-0005-0000-0000-00008A090000}"/>
    <cellStyle name="Обычный 15 3 2 3 2_ИПР" xfId="2454" xr:uid="{00000000-0005-0000-0000-00008B090000}"/>
    <cellStyle name="Обычный 15 3 2 3 3" xfId="2455" xr:uid="{00000000-0005-0000-0000-00008C090000}"/>
    <cellStyle name="Обычный 15 3 2 3 4" xfId="2456" xr:uid="{00000000-0005-0000-0000-00008D090000}"/>
    <cellStyle name="Обычный 15 3 2 3_ИПР" xfId="2457" xr:uid="{00000000-0005-0000-0000-00008E090000}"/>
    <cellStyle name="Обычный 15 3 2 4" xfId="2458" xr:uid="{00000000-0005-0000-0000-00008F090000}"/>
    <cellStyle name="Обычный 15 3 2 4 2" xfId="2459" xr:uid="{00000000-0005-0000-0000-000090090000}"/>
    <cellStyle name="Обычный 15 3 2 4 3" xfId="2460" xr:uid="{00000000-0005-0000-0000-000091090000}"/>
    <cellStyle name="Обычный 15 3 2 4_ИПР" xfId="2461" xr:uid="{00000000-0005-0000-0000-000092090000}"/>
    <cellStyle name="Обычный 15 3 2 5" xfId="2462" xr:uid="{00000000-0005-0000-0000-000093090000}"/>
    <cellStyle name="Обычный 15 3 2 6" xfId="2463" xr:uid="{00000000-0005-0000-0000-000094090000}"/>
    <cellStyle name="Обычный 15 3 2_ИПР" xfId="2464" xr:uid="{00000000-0005-0000-0000-000095090000}"/>
    <cellStyle name="Обычный 15 3 3" xfId="2465" xr:uid="{00000000-0005-0000-0000-000096090000}"/>
    <cellStyle name="Обычный 15 3 3 2" xfId="2466" xr:uid="{00000000-0005-0000-0000-000097090000}"/>
    <cellStyle name="Обычный 15 3 3 2 2" xfId="2467" xr:uid="{00000000-0005-0000-0000-000098090000}"/>
    <cellStyle name="Обычный 15 3 3 2 2 2" xfId="2468" xr:uid="{00000000-0005-0000-0000-000099090000}"/>
    <cellStyle name="Обычный 15 3 3 2 2 2 2" xfId="2469" xr:uid="{00000000-0005-0000-0000-00009A090000}"/>
    <cellStyle name="Обычный 15 3 3 2 2 2 3" xfId="2470" xr:uid="{00000000-0005-0000-0000-00009B090000}"/>
    <cellStyle name="Обычный 15 3 3 2 2 2_ИПР" xfId="2471" xr:uid="{00000000-0005-0000-0000-00009C090000}"/>
    <cellStyle name="Обычный 15 3 3 2 2 3" xfId="2472" xr:uid="{00000000-0005-0000-0000-00009D090000}"/>
    <cellStyle name="Обычный 15 3 3 2 2 4" xfId="2473" xr:uid="{00000000-0005-0000-0000-00009E090000}"/>
    <cellStyle name="Обычный 15 3 3 2 2_ИПР" xfId="2474" xr:uid="{00000000-0005-0000-0000-00009F090000}"/>
    <cellStyle name="Обычный 15 3 3 2 3" xfId="2475" xr:uid="{00000000-0005-0000-0000-0000A0090000}"/>
    <cellStyle name="Обычный 15 3 3 2 3 2" xfId="2476" xr:uid="{00000000-0005-0000-0000-0000A1090000}"/>
    <cellStyle name="Обычный 15 3 3 2 3 3" xfId="2477" xr:uid="{00000000-0005-0000-0000-0000A2090000}"/>
    <cellStyle name="Обычный 15 3 3 2 3_ИПР" xfId="2478" xr:uid="{00000000-0005-0000-0000-0000A3090000}"/>
    <cellStyle name="Обычный 15 3 3 2 4" xfId="2479" xr:uid="{00000000-0005-0000-0000-0000A4090000}"/>
    <cellStyle name="Обычный 15 3 3 2 5" xfId="2480" xr:uid="{00000000-0005-0000-0000-0000A5090000}"/>
    <cellStyle name="Обычный 15 3 3 2_ИПР" xfId="2481" xr:uid="{00000000-0005-0000-0000-0000A6090000}"/>
    <cellStyle name="Обычный 15 3 3 3" xfId="2482" xr:uid="{00000000-0005-0000-0000-0000A7090000}"/>
    <cellStyle name="Обычный 15 3 3 3 2" xfId="2483" xr:uid="{00000000-0005-0000-0000-0000A8090000}"/>
    <cellStyle name="Обычный 15 3 3 3 2 2" xfId="2484" xr:uid="{00000000-0005-0000-0000-0000A9090000}"/>
    <cellStyle name="Обычный 15 3 3 3 2 3" xfId="2485" xr:uid="{00000000-0005-0000-0000-0000AA090000}"/>
    <cellStyle name="Обычный 15 3 3 3 2_ИПР" xfId="2486" xr:uid="{00000000-0005-0000-0000-0000AB090000}"/>
    <cellStyle name="Обычный 15 3 3 3 3" xfId="2487" xr:uid="{00000000-0005-0000-0000-0000AC090000}"/>
    <cellStyle name="Обычный 15 3 3 3 4" xfId="2488" xr:uid="{00000000-0005-0000-0000-0000AD090000}"/>
    <cellStyle name="Обычный 15 3 3 3_ИПР" xfId="2489" xr:uid="{00000000-0005-0000-0000-0000AE090000}"/>
    <cellStyle name="Обычный 15 3 3 4" xfId="2490" xr:uid="{00000000-0005-0000-0000-0000AF090000}"/>
    <cellStyle name="Обычный 15 3 3 4 2" xfId="2491" xr:uid="{00000000-0005-0000-0000-0000B0090000}"/>
    <cellStyle name="Обычный 15 3 3 4 3" xfId="2492" xr:uid="{00000000-0005-0000-0000-0000B1090000}"/>
    <cellStyle name="Обычный 15 3 3 4_ИПР" xfId="2493" xr:uid="{00000000-0005-0000-0000-0000B2090000}"/>
    <cellStyle name="Обычный 15 3 3 5" xfId="2494" xr:uid="{00000000-0005-0000-0000-0000B3090000}"/>
    <cellStyle name="Обычный 15 3 3 6" xfId="2495" xr:uid="{00000000-0005-0000-0000-0000B4090000}"/>
    <cellStyle name="Обычный 15 3 3_ИПР" xfId="2496" xr:uid="{00000000-0005-0000-0000-0000B5090000}"/>
    <cellStyle name="Обычный 15 3 4" xfId="2497" xr:uid="{00000000-0005-0000-0000-0000B6090000}"/>
    <cellStyle name="Обычный 15 3 4 2" xfId="2498" xr:uid="{00000000-0005-0000-0000-0000B7090000}"/>
    <cellStyle name="Обычный 15 3 4 2 2" xfId="2499" xr:uid="{00000000-0005-0000-0000-0000B8090000}"/>
    <cellStyle name="Обычный 15 3 4 2 2 2" xfId="2500" xr:uid="{00000000-0005-0000-0000-0000B9090000}"/>
    <cellStyle name="Обычный 15 3 4 2 2 3" xfId="2501" xr:uid="{00000000-0005-0000-0000-0000BA090000}"/>
    <cellStyle name="Обычный 15 3 4 2 2_ИПР" xfId="2502" xr:uid="{00000000-0005-0000-0000-0000BB090000}"/>
    <cellStyle name="Обычный 15 3 4 2 3" xfId="2503" xr:uid="{00000000-0005-0000-0000-0000BC090000}"/>
    <cellStyle name="Обычный 15 3 4 2 4" xfId="2504" xr:uid="{00000000-0005-0000-0000-0000BD090000}"/>
    <cellStyle name="Обычный 15 3 4 2_ИПР" xfId="2505" xr:uid="{00000000-0005-0000-0000-0000BE090000}"/>
    <cellStyle name="Обычный 15 3 4 3" xfId="2506" xr:uid="{00000000-0005-0000-0000-0000BF090000}"/>
    <cellStyle name="Обычный 15 3 4 3 2" xfId="2507" xr:uid="{00000000-0005-0000-0000-0000C0090000}"/>
    <cellStyle name="Обычный 15 3 4 3 3" xfId="2508" xr:uid="{00000000-0005-0000-0000-0000C1090000}"/>
    <cellStyle name="Обычный 15 3 4 3_ИПР" xfId="2509" xr:uid="{00000000-0005-0000-0000-0000C2090000}"/>
    <cellStyle name="Обычный 15 3 4 4" xfId="2510" xr:uid="{00000000-0005-0000-0000-0000C3090000}"/>
    <cellStyle name="Обычный 15 3 4 5" xfId="2511" xr:uid="{00000000-0005-0000-0000-0000C4090000}"/>
    <cellStyle name="Обычный 15 3 4_ИПР" xfId="2512" xr:uid="{00000000-0005-0000-0000-0000C5090000}"/>
    <cellStyle name="Обычный 15 3 5" xfId="2513" xr:uid="{00000000-0005-0000-0000-0000C6090000}"/>
    <cellStyle name="Обычный 15 3 5 2" xfId="2514" xr:uid="{00000000-0005-0000-0000-0000C7090000}"/>
    <cellStyle name="Обычный 15 3 5 2 2" xfId="2515" xr:uid="{00000000-0005-0000-0000-0000C8090000}"/>
    <cellStyle name="Обычный 15 3 5 2 3" xfId="2516" xr:uid="{00000000-0005-0000-0000-0000C9090000}"/>
    <cellStyle name="Обычный 15 3 5 2_ИПР" xfId="2517" xr:uid="{00000000-0005-0000-0000-0000CA090000}"/>
    <cellStyle name="Обычный 15 3 5 3" xfId="2518" xr:uid="{00000000-0005-0000-0000-0000CB090000}"/>
    <cellStyle name="Обычный 15 3 5 4" xfId="2519" xr:uid="{00000000-0005-0000-0000-0000CC090000}"/>
    <cellStyle name="Обычный 15 3 5_ИПР" xfId="2520" xr:uid="{00000000-0005-0000-0000-0000CD090000}"/>
    <cellStyle name="Обычный 15 3 6" xfId="2521" xr:uid="{00000000-0005-0000-0000-0000CE090000}"/>
    <cellStyle name="Обычный 15 3 6 2" xfId="2522" xr:uid="{00000000-0005-0000-0000-0000CF090000}"/>
    <cellStyle name="Обычный 15 3 6 3" xfId="2523" xr:uid="{00000000-0005-0000-0000-0000D0090000}"/>
    <cellStyle name="Обычный 15 3 6_ИПР" xfId="2524" xr:uid="{00000000-0005-0000-0000-0000D1090000}"/>
    <cellStyle name="Обычный 15 3 7" xfId="2525" xr:uid="{00000000-0005-0000-0000-0000D2090000}"/>
    <cellStyle name="Обычный 15 3 8" xfId="2526" xr:uid="{00000000-0005-0000-0000-0000D3090000}"/>
    <cellStyle name="Обычный 15 3_ИПР" xfId="2527" xr:uid="{00000000-0005-0000-0000-0000D4090000}"/>
    <cellStyle name="Обычный 15 4" xfId="2528" xr:uid="{00000000-0005-0000-0000-0000D5090000}"/>
    <cellStyle name="Обычный 15 4 2" xfId="2529" xr:uid="{00000000-0005-0000-0000-0000D6090000}"/>
    <cellStyle name="Обычный 15 4 2 2" xfId="2530" xr:uid="{00000000-0005-0000-0000-0000D7090000}"/>
    <cellStyle name="Обычный 15 4 2 2 2" xfId="2531" xr:uid="{00000000-0005-0000-0000-0000D8090000}"/>
    <cellStyle name="Обычный 15 4 2 2 2 2" xfId="2532" xr:uid="{00000000-0005-0000-0000-0000D9090000}"/>
    <cellStyle name="Обычный 15 4 2 2 2 3" xfId="2533" xr:uid="{00000000-0005-0000-0000-0000DA090000}"/>
    <cellStyle name="Обычный 15 4 2 2 2_ИПР" xfId="2534" xr:uid="{00000000-0005-0000-0000-0000DB090000}"/>
    <cellStyle name="Обычный 15 4 2 2 3" xfId="2535" xr:uid="{00000000-0005-0000-0000-0000DC090000}"/>
    <cellStyle name="Обычный 15 4 2 2 4" xfId="2536" xr:uid="{00000000-0005-0000-0000-0000DD090000}"/>
    <cellStyle name="Обычный 15 4 2 2_ИПР" xfId="2537" xr:uid="{00000000-0005-0000-0000-0000DE090000}"/>
    <cellStyle name="Обычный 15 4 2 3" xfId="2538" xr:uid="{00000000-0005-0000-0000-0000DF090000}"/>
    <cellStyle name="Обычный 15 4 2 3 2" xfId="2539" xr:uid="{00000000-0005-0000-0000-0000E0090000}"/>
    <cellStyle name="Обычный 15 4 2 3 3" xfId="2540" xr:uid="{00000000-0005-0000-0000-0000E1090000}"/>
    <cellStyle name="Обычный 15 4 2 3_ИПР" xfId="2541" xr:uid="{00000000-0005-0000-0000-0000E2090000}"/>
    <cellStyle name="Обычный 15 4 2 4" xfId="2542" xr:uid="{00000000-0005-0000-0000-0000E3090000}"/>
    <cellStyle name="Обычный 15 4 2 5" xfId="2543" xr:uid="{00000000-0005-0000-0000-0000E4090000}"/>
    <cellStyle name="Обычный 15 4 2_ИПР" xfId="2544" xr:uid="{00000000-0005-0000-0000-0000E5090000}"/>
    <cellStyle name="Обычный 15 4 3" xfId="2545" xr:uid="{00000000-0005-0000-0000-0000E6090000}"/>
    <cellStyle name="Обычный 15 4 3 2" xfId="2546" xr:uid="{00000000-0005-0000-0000-0000E7090000}"/>
    <cellStyle name="Обычный 15 4 3 2 2" xfId="2547" xr:uid="{00000000-0005-0000-0000-0000E8090000}"/>
    <cellStyle name="Обычный 15 4 3 2 3" xfId="2548" xr:uid="{00000000-0005-0000-0000-0000E9090000}"/>
    <cellStyle name="Обычный 15 4 3 2_ИПР" xfId="2549" xr:uid="{00000000-0005-0000-0000-0000EA090000}"/>
    <cellStyle name="Обычный 15 4 3 3" xfId="2550" xr:uid="{00000000-0005-0000-0000-0000EB090000}"/>
    <cellStyle name="Обычный 15 4 3 4" xfId="2551" xr:uid="{00000000-0005-0000-0000-0000EC090000}"/>
    <cellStyle name="Обычный 15 4 3_ИПР" xfId="2552" xr:uid="{00000000-0005-0000-0000-0000ED090000}"/>
    <cellStyle name="Обычный 15 4 4" xfId="2553" xr:uid="{00000000-0005-0000-0000-0000EE090000}"/>
    <cellStyle name="Обычный 15 4 4 2" xfId="2554" xr:uid="{00000000-0005-0000-0000-0000EF090000}"/>
    <cellStyle name="Обычный 15 4 4 3" xfId="2555" xr:uid="{00000000-0005-0000-0000-0000F0090000}"/>
    <cellStyle name="Обычный 15 4 4_ИПР" xfId="2556" xr:uid="{00000000-0005-0000-0000-0000F1090000}"/>
    <cellStyle name="Обычный 15 4 5" xfId="2557" xr:uid="{00000000-0005-0000-0000-0000F2090000}"/>
    <cellStyle name="Обычный 15 4 6" xfId="2558" xr:uid="{00000000-0005-0000-0000-0000F3090000}"/>
    <cellStyle name="Обычный 15 4_ИПР" xfId="2559" xr:uid="{00000000-0005-0000-0000-0000F4090000}"/>
    <cellStyle name="Обычный 15 5" xfId="2560" xr:uid="{00000000-0005-0000-0000-0000F5090000}"/>
    <cellStyle name="Обычный 15 5 2" xfId="2561" xr:uid="{00000000-0005-0000-0000-0000F6090000}"/>
    <cellStyle name="Обычный 15 5 2 2" xfId="2562" xr:uid="{00000000-0005-0000-0000-0000F7090000}"/>
    <cellStyle name="Обычный 15 5 2 2 2" xfId="2563" xr:uid="{00000000-0005-0000-0000-0000F8090000}"/>
    <cellStyle name="Обычный 15 5 2 2 2 2" xfId="2564" xr:uid="{00000000-0005-0000-0000-0000F9090000}"/>
    <cellStyle name="Обычный 15 5 2 2 2 3" xfId="2565" xr:uid="{00000000-0005-0000-0000-0000FA090000}"/>
    <cellStyle name="Обычный 15 5 2 2 2_ИПР" xfId="2566" xr:uid="{00000000-0005-0000-0000-0000FB090000}"/>
    <cellStyle name="Обычный 15 5 2 2 3" xfId="2567" xr:uid="{00000000-0005-0000-0000-0000FC090000}"/>
    <cellStyle name="Обычный 15 5 2 2 4" xfId="2568" xr:uid="{00000000-0005-0000-0000-0000FD090000}"/>
    <cellStyle name="Обычный 15 5 2 2_ИПР" xfId="2569" xr:uid="{00000000-0005-0000-0000-0000FE090000}"/>
    <cellStyle name="Обычный 15 5 2 3" xfId="2570" xr:uid="{00000000-0005-0000-0000-0000FF090000}"/>
    <cellStyle name="Обычный 15 5 2 3 2" xfId="2571" xr:uid="{00000000-0005-0000-0000-0000000A0000}"/>
    <cellStyle name="Обычный 15 5 2 3 3" xfId="2572" xr:uid="{00000000-0005-0000-0000-0000010A0000}"/>
    <cellStyle name="Обычный 15 5 2 3_ИПР" xfId="2573" xr:uid="{00000000-0005-0000-0000-0000020A0000}"/>
    <cellStyle name="Обычный 15 5 2 4" xfId="2574" xr:uid="{00000000-0005-0000-0000-0000030A0000}"/>
    <cellStyle name="Обычный 15 5 2 5" xfId="2575" xr:uid="{00000000-0005-0000-0000-0000040A0000}"/>
    <cellStyle name="Обычный 15 5 2_ИПР" xfId="2576" xr:uid="{00000000-0005-0000-0000-0000050A0000}"/>
    <cellStyle name="Обычный 15 5 3" xfId="2577" xr:uid="{00000000-0005-0000-0000-0000060A0000}"/>
    <cellStyle name="Обычный 15 5 3 2" xfId="2578" xr:uid="{00000000-0005-0000-0000-0000070A0000}"/>
    <cellStyle name="Обычный 15 5 3 2 2" xfId="2579" xr:uid="{00000000-0005-0000-0000-0000080A0000}"/>
    <cellStyle name="Обычный 15 5 3 2 3" xfId="2580" xr:uid="{00000000-0005-0000-0000-0000090A0000}"/>
    <cellStyle name="Обычный 15 5 3 2_ИПР" xfId="2581" xr:uid="{00000000-0005-0000-0000-00000A0A0000}"/>
    <cellStyle name="Обычный 15 5 3 3" xfId="2582" xr:uid="{00000000-0005-0000-0000-00000B0A0000}"/>
    <cellStyle name="Обычный 15 5 3 4" xfId="2583" xr:uid="{00000000-0005-0000-0000-00000C0A0000}"/>
    <cellStyle name="Обычный 15 5 3_ИПР" xfId="2584" xr:uid="{00000000-0005-0000-0000-00000D0A0000}"/>
    <cellStyle name="Обычный 15 5 4" xfId="2585" xr:uid="{00000000-0005-0000-0000-00000E0A0000}"/>
    <cellStyle name="Обычный 15 5 4 2" xfId="2586" xr:uid="{00000000-0005-0000-0000-00000F0A0000}"/>
    <cellStyle name="Обычный 15 5 4 3" xfId="2587" xr:uid="{00000000-0005-0000-0000-0000100A0000}"/>
    <cellStyle name="Обычный 15 5 4_ИПР" xfId="2588" xr:uid="{00000000-0005-0000-0000-0000110A0000}"/>
    <cellStyle name="Обычный 15 5 5" xfId="2589" xr:uid="{00000000-0005-0000-0000-0000120A0000}"/>
    <cellStyle name="Обычный 15 5 6" xfId="2590" xr:uid="{00000000-0005-0000-0000-0000130A0000}"/>
    <cellStyle name="Обычный 15 5_ИПР" xfId="2591" xr:uid="{00000000-0005-0000-0000-0000140A0000}"/>
    <cellStyle name="Обычный 15 6" xfId="2592" xr:uid="{00000000-0005-0000-0000-0000150A0000}"/>
    <cellStyle name="Обычный 15 6 2" xfId="2593" xr:uid="{00000000-0005-0000-0000-0000160A0000}"/>
    <cellStyle name="Обычный 15 6 2 2" xfId="2594" xr:uid="{00000000-0005-0000-0000-0000170A0000}"/>
    <cellStyle name="Обычный 15 6 2 2 2" xfId="2595" xr:uid="{00000000-0005-0000-0000-0000180A0000}"/>
    <cellStyle name="Обычный 15 6 2 2 2 2" xfId="2596" xr:uid="{00000000-0005-0000-0000-0000190A0000}"/>
    <cellStyle name="Обычный 15 6 2 2 2 3" xfId="2597" xr:uid="{00000000-0005-0000-0000-00001A0A0000}"/>
    <cellStyle name="Обычный 15 6 2 2 2_ИПР" xfId="2598" xr:uid="{00000000-0005-0000-0000-00001B0A0000}"/>
    <cellStyle name="Обычный 15 6 2 2 3" xfId="2599" xr:uid="{00000000-0005-0000-0000-00001C0A0000}"/>
    <cellStyle name="Обычный 15 6 2 2 4" xfId="2600" xr:uid="{00000000-0005-0000-0000-00001D0A0000}"/>
    <cellStyle name="Обычный 15 6 2 2_ИПР" xfId="2601" xr:uid="{00000000-0005-0000-0000-00001E0A0000}"/>
    <cellStyle name="Обычный 15 6 2 3" xfId="2602" xr:uid="{00000000-0005-0000-0000-00001F0A0000}"/>
    <cellStyle name="Обычный 15 6 2 3 2" xfId="2603" xr:uid="{00000000-0005-0000-0000-0000200A0000}"/>
    <cellStyle name="Обычный 15 6 2 3 3" xfId="2604" xr:uid="{00000000-0005-0000-0000-0000210A0000}"/>
    <cellStyle name="Обычный 15 6 2 3_ИПР" xfId="2605" xr:uid="{00000000-0005-0000-0000-0000220A0000}"/>
    <cellStyle name="Обычный 15 6 2 4" xfId="2606" xr:uid="{00000000-0005-0000-0000-0000230A0000}"/>
    <cellStyle name="Обычный 15 6 2 5" xfId="2607" xr:uid="{00000000-0005-0000-0000-0000240A0000}"/>
    <cellStyle name="Обычный 15 6 2_ИПР" xfId="2608" xr:uid="{00000000-0005-0000-0000-0000250A0000}"/>
    <cellStyle name="Обычный 15 6 3" xfId="2609" xr:uid="{00000000-0005-0000-0000-0000260A0000}"/>
    <cellStyle name="Обычный 15 6 3 2" xfId="2610" xr:uid="{00000000-0005-0000-0000-0000270A0000}"/>
    <cellStyle name="Обычный 15 6 3 2 2" xfId="2611" xr:uid="{00000000-0005-0000-0000-0000280A0000}"/>
    <cellStyle name="Обычный 15 6 3 2 3" xfId="2612" xr:uid="{00000000-0005-0000-0000-0000290A0000}"/>
    <cellStyle name="Обычный 15 6 3 2_ИПР" xfId="2613" xr:uid="{00000000-0005-0000-0000-00002A0A0000}"/>
    <cellStyle name="Обычный 15 6 3 3" xfId="2614" xr:uid="{00000000-0005-0000-0000-00002B0A0000}"/>
    <cellStyle name="Обычный 15 6 3 4" xfId="2615" xr:uid="{00000000-0005-0000-0000-00002C0A0000}"/>
    <cellStyle name="Обычный 15 6 3_ИПР" xfId="2616" xr:uid="{00000000-0005-0000-0000-00002D0A0000}"/>
    <cellStyle name="Обычный 15 6 4" xfId="2617" xr:uid="{00000000-0005-0000-0000-00002E0A0000}"/>
    <cellStyle name="Обычный 15 6 4 2" xfId="2618" xr:uid="{00000000-0005-0000-0000-00002F0A0000}"/>
    <cellStyle name="Обычный 15 6 4 3" xfId="2619" xr:uid="{00000000-0005-0000-0000-0000300A0000}"/>
    <cellStyle name="Обычный 15 6 4_ИПР" xfId="2620" xr:uid="{00000000-0005-0000-0000-0000310A0000}"/>
    <cellStyle name="Обычный 15 6 5" xfId="2621" xr:uid="{00000000-0005-0000-0000-0000320A0000}"/>
    <cellStyle name="Обычный 15 6 6" xfId="2622" xr:uid="{00000000-0005-0000-0000-0000330A0000}"/>
    <cellStyle name="Обычный 15 6_ИПР" xfId="2623" xr:uid="{00000000-0005-0000-0000-0000340A0000}"/>
    <cellStyle name="Обычный 15 7" xfId="2624" xr:uid="{00000000-0005-0000-0000-0000350A0000}"/>
    <cellStyle name="Обычный 15 7 2" xfId="2625" xr:uid="{00000000-0005-0000-0000-0000360A0000}"/>
    <cellStyle name="Обычный 15 7 2 2" xfId="2626" xr:uid="{00000000-0005-0000-0000-0000370A0000}"/>
    <cellStyle name="Обычный 15 7 2 2 2" xfId="2627" xr:uid="{00000000-0005-0000-0000-0000380A0000}"/>
    <cellStyle name="Обычный 15 7 2 2 2 2" xfId="2628" xr:uid="{00000000-0005-0000-0000-0000390A0000}"/>
    <cellStyle name="Обычный 15 7 2 2 2 3" xfId="2629" xr:uid="{00000000-0005-0000-0000-00003A0A0000}"/>
    <cellStyle name="Обычный 15 7 2 2 2_ИПР" xfId="2630" xr:uid="{00000000-0005-0000-0000-00003B0A0000}"/>
    <cellStyle name="Обычный 15 7 2 2 3" xfId="2631" xr:uid="{00000000-0005-0000-0000-00003C0A0000}"/>
    <cellStyle name="Обычный 15 7 2 2 4" xfId="2632" xr:uid="{00000000-0005-0000-0000-00003D0A0000}"/>
    <cellStyle name="Обычный 15 7 2 2_ИПР" xfId="2633" xr:uid="{00000000-0005-0000-0000-00003E0A0000}"/>
    <cellStyle name="Обычный 15 7 2 3" xfId="2634" xr:uid="{00000000-0005-0000-0000-00003F0A0000}"/>
    <cellStyle name="Обычный 15 7 2 3 2" xfId="2635" xr:uid="{00000000-0005-0000-0000-0000400A0000}"/>
    <cellStyle name="Обычный 15 7 2 3 3" xfId="2636" xr:uid="{00000000-0005-0000-0000-0000410A0000}"/>
    <cellStyle name="Обычный 15 7 2 3_ИПР" xfId="2637" xr:uid="{00000000-0005-0000-0000-0000420A0000}"/>
    <cellStyle name="Обычный 15 7 2 4" xfId="2638" xr:uid="{00000000-0005-0000-0000-0000430A0000}"/>
    <cellStyle name="Обычный 15 7 2 5" xfId="2639" xr:uid="{00000000-0005-0000-0000-0000440A0000}"/>
    <cellStyle name="Обычный 15 7 2_ИПР" xfId="2640" xr:uid="{00000000-0005-0000-0000-0000450A0000}"/>
    <cellStyle name="Обычный 15 7 3" xfId="2641" xr:uid="{00000000-0005-0000-0000-0000460A0000}"/>
    <cellStyle name="Обычный 15 7 3 2" xfId="2642" xr:uid="{00000000-0005-0000-0000-0000470A0000}"/>
    <cellStyle name="Обычный 15 7 3 2 2" xfId="2643" xr:uid="{00000000-0005-0000-0000-0000480A0000}"/>
    <cellStyle name="Обычный 15 7 3 2 3" xfId="2644" xr:uid="{00000000-0005-0000-0000-0000490A0000}"/>
    <cellStyle name="Обычный 15 7 3 2_ИПР" xfId="2645" xr:uid="{00000000-0005-0000-0000-00004A0A0000}"/>
    <cellStyle name="Обычный 15 7 3 3" xfId="2646" xr:uid="{00000000-0005-0000-0000-00004B0A0000}"/>
    <cellStyle name="Обычный 15 7 3 4" xfId="2647" xr:uid="{00000000-0005-0000-0000-00004C0A0000}"/>
    <cellStyle name="Обычный 15 7 3_ИПР" xfId="2648" xr:uid="{00000000-0005-0000-0000-00004D0A0000}"/>
    <cellStyle name="Обычный 15 7 4" xfId="2649" xr:uid="{00000000-0005-0000-0000-00004E0A0000}"/>
    <cellStyle name="Обычный 15 7 4 2" xfId="2650" xr:uid="{00000000-0005-0000-0000-00004F0A0000}"/>
    <cellStyle name="Обычный 15 7 4 3" xfId="2651" xr:uid="{00000000-0005-0000-0000-0000500A0000}"/>
    <cellStyle name="Обычный 15 7 4_ИПР" xfId="2652" xr:uid="{00000000-0005-0000-0000-0000510A0000}"/>
    <cellStyle name="Обычный 15 7 5" xfId="2653" xr:uid="{00000000-0005-0000-0000-0000520A0000}"/>
    <cellStyle name="Обычный 15 7 6" xfId="2654" xr:uid="{00000000-0005-0000-0000-0000530A0000}"/>
    <cellStyle name="Обычный 15 7_ИПР" xfId="2655" xr:uid="{00000000-0005-0000-0000-0000540A0000}"/>
    <cellStyle name="Обычный 15 8" xfId="2656" xr:uid="{00000000-0005-0000-0000-0000550A0000}"/>
    <cellStyle name="Обычный 15 8 2" xfId="2657" xr:uid="{00000000-0005-0000-0000-0000560A0000}"/>
    <cellStyle name="Обычный 15 8 2 2" xfId="2658" xr:uid="{00000000-0005-0000-0000-0000570A0000}"/>
    <cellStyle name="Обычный 15 8 2 2 2" xfId="2659" xr:uid="{00000000-0005-0000-0000-0000580A0000}"/>
    <cellStyle name="Обычный 15 8 2 2 3" xfId="2660" xr:uid="{00000000-0005-0000-0000-0000590A0000}"/>
    <cellStyle name="Обычный 15 8 2 2_ИПР" xfId="2661" xr:uid="{00000000-0005-0000-0000-00005A0A0000}"/>
    <cellStyle name="Обычный 15 8 2 3" xfId="2662" xr:uid="{00000000-0005-0000-0000-00005B0A0000}"/>
    <cellStyle name="Обычный 15 8 2 4" xfId="2663" xr:uid="{00000000-0005-0000-0000-00005C0A0000}"/>
    <cellStyle name="Обычный 15 8 2_ИПР" xfId="2664" xr:uid="{00000000-0005-0000-0000-00005D0A0000}"/>
    <cellStyle name="Обычный 15 8 3" xfId="2665" xr:uid="{00000000-0005-0000-0000-00005E0A0000}"/>
    <cellStyle name="Обычный 15 8 3 2" xfId="2666" xr:uid="{00000000-0005-0000-0000-00005F0A0000}"/>
    <cellStyle name="Обычный 15 8 3 3" xfId="2667" xr:uid="{00000000-0005-0000-0000-0000600A0000}"/>
    <cellStyle name="Обычный 15 8 3_ИПР" xfId="2668" xr:uid="{00000000-0005-0000-0000-0000610A0000}"/>
    <cellStyle name="Обычный 15 8 4" xfId="2669" xr:uid="{00000000-0005-0000-0000-0000620A0000}"/>
    <cellStyle name="Обычный 15 8 5" xfId="2670" xr:uid="{00000000-0005-0000-0000-0000630A0000}"/>
    <cellStyle name="Обычный 15 8_ИПР" xfId="2671" xr:uid="{00000000-0005-0000-0000-0000640A0000}"/>
    <cellStyle name="Обычный 15 9" xfId="2672" xr:uid="{00000000-0005-0000-0000-0000650A0000}"/>
    <cellStyle name="Обычный 15 9 2" xfId="2673" xr:uid="{00000000-0005-0000-0000-0000660A0000}"/>
    <cellStyle name="Обычный 15 9 2 2" xfId="2674" xr:uid="{00000000-0005-0000-0000-0000670A0000}"/>
    <cellStyle name="Обычный 15 9 2 3" xfId="2675" xr:uid="{00000000-0005-0000-0000-0000680A0000}"/>
    <cellStyle name="Обычный 15 9 2_ИПР" xfId="2676" xr:uid="{00000000-0005-0000-0000-0000690A0000}"/>
    <cellStyle name="Обычный 15 9 3" xfId="2677" xr:uid="{00000000-0005-0000-0000-00006A0A0000}"/>
    <cellStyle name="Обычный 15 9 4" xfId="2678" xr:uid="{00000000-0005-0000-0000-00006B0A0000}"/>
    <cellStyle name="Обычный 15 9_ИПР" xfId="2679" xr:uid="{00000000-0005-0000-0000-00006C0A0000}"/>
    <cellStyle name="Обычный 15_ИПР" xfId="2680" xr:uid="{00000000-0005-0000-0000-00006D0A0000}"/>
    <cellStyle name="Обычный 16" xfId="2681" xr:uid="{00000000-0005-0000-0000-00006E0A0000}"/>
    <cellStyle name="Обычный 17" xfId="2682" xr:uid="{00000000-0005-0000-0000-00006F0A0000}"/>
    <cellStyle name="Обычный 18" xfId="2683" xr:uid="{00000000-0005-0000-0000-0000700A0000}"/>
    <cellStyle name="Обычный 18 2" xfId="2684" xr:uid="{00000000-0005-0000-0000-0000710A0000}"/>
    <cellStyle name="Обычный 18 2 2" xfId="2685" xr:uid="{00000000-0005-0000-0000-0000720A0000}"/>
    <cellStyle name="Обычный 18 2 2 2" xfId="2686" xr:uid="{00000000-0005-0000-0000-0000730A0000}"/>
    <cellStyle name="Обычный 18 2 2 2 2" xfId="2687" xr:uid="{00000000-0005-0000-0000-0000740A0000}"/>
    <cellStyle name="Обычный 18 2 2 2 3" xfId="2688" xr:uid="{00000000-0005-0000-0000-0000750A0000}"/>
    <cellStyle name="Обычный 18 2 2 2_ИПР" xfId="2689" xr:uid="{00000000-0005-0000-0000-0000760A0000}"/>
    <cellStyle name="Обычный 18 2 2 3" xfId="2690" xr:uid="{00000000-0005-0000-0000-0000770A0000}"/>
    <cellStyle name="Обычный 18 2 2 4" xfId="2691" xr:uid="{00000000-0005-0000-0000-0000780A0000}"/>
    <cellStyle name="Обычный 18 2 2_ИПР" xfId="2692" xr:uid="{00000000-0005-0000-0000-0000790A0000}"/>
    <cellStyle name="Обычный 18 2 3" xfId="2693" xr:uid="{00000000-0005-0000-0000-00007A0A0000}"/>
    <cellStyle name="Обычный 18 2 3 2" xfId="2694" xr:uid="{00000000-0005-0000-0000-00007B0A0000}"/>
    <cellStyle name="Обычный 18 2 3 3" xfId="2695" xr:uid="{00000000-0005-0000-0000-00007C0A0000}"/>
    <cellStyle name="Обычный 18 2 3_ИПР" xfId="2696" xr:uid="{00000000-0005-0000-0000-00007D0A0000}"/>
    <cellStyle name="Обычный 18 2 4" xfId="2697" xr:uid="{00000000-0005-0000-0000-00007E0A0000}"/>
    <cellStyle name="Обычный 18 2 4 2" xfId="2698" xr:uid="{00000000-0005-0000-0000-00007F0A0000}"/>
    <cellStyle name="Обычный 18 2 4 3" xfId="2699" xr:uid="{00000000-0005-0000-0000-0000800A0000}"/>
    <cellStyle name="Обычный 18 2 4_ИПР" xfId="2700" xr:uid="{00000000-0005-0000-0000-0000810A0000}"/>
    <cellStyle name="Обычный 18 2 5" xfId="2701" xr:uid="{00000000-0005-0000-0000-0000820A0000}"/>
    <cellStyle name="Обычный 18 2 5 2" xfId="2702" xr:uid="{00000000-0005-0000-0000-0000830A0000}"/>
    <cellStyle name="Обычный 18 2 5 3" xfId="2703" xr:uid="{00000000-0005-0000-0000-0000840A0000}"/>
    <cellStyle name="Обычный 18 2 5_ИПР" xfId="2704" xr:uid="{00000000-0005-0000-0000-0000850A0000}"/>
    <cellStyle name="Обычный 18 2 6" xfId="2705" xr:uid="{00000000-0005-0000-0000-0000860A0000}"/>
    <cellStyle name="Обычный 18 2 7" xfId="2706" xr:uid="{00000000-0005-0000-0000-0000870A0000}"/>
    <cellStyle name="Обычный 18 2_ИПР" xfId="2707" xr:uid="{00000000-0005-0000-0000-0000880A0000}"/>
    <cellStyle name="Обычный 18 3" xfId="2708" xr:uid="{00000000-0005-0000-0000-0000890A0000}"/>
    <cellStyle name="Обычный 18 3 2" xfId="2709" xr:uid="{00000000-0005-0000-0000-00008A0A0000}"/>
    <cellStyle name="Обычный 18 3 2 2" xfId="2710" xr:uid="{00000000-0005-0000-0000-00008B0A0000}"/>
    <cellStyle name="Обычный 18 3 2 3" xfId="2711" xr:uid="{00000000-0005-0000-0000-00008C0A0000}"/>
    <cellStyle name="Обычный 18 3 2_ИПР" xfId="2712" xr:uid="{00000000-0005-0000-0000-00008D0A0000}"/>
    <cellStyle name="Обычный 18 3 3" xfId="2713" xr:uid="{00000000-0005-0000-0000-00008E0A0000}"/>
    <cellStyle name="Обычный 18 3 4" xfId="2714" xr:uid="{00000000-0005-0000-0000-00008F0A0000}"/>
    <cellStyle name="Обычный 18 3_ИПР" xfId="2715" xr:uid="{00000000-0005-0000-0000-0000900A0000}"/>
    <cellStyle name="Обычный 18 4" xfId="2716" xr:uid="{00000000-0005-0000-0000-0000910A0000}"/>
    <cellStyle name="Обычный 18 4 2" xfId="2717" xr:uid="{00000000-0005-0000-0000-0000920A0000}"/>
    <cellStyle name="Обычный 18 4 3" xfId="2718" xr:uid="{00000000-0005-0000-0000-0000930A0000}"/>
    <cellStyle name="Обычный 18 4_ИПР" xfId="2719" xr:uid="{00000000-0005-0000-0000-0000940A0000}"/>
    <cellStyle name="Обычный 18 5" xfId="2720" xr:uid="{00000000-0005-0000-0000-0000950A0000}"/>
    <cellStyle name="Обычный 18 6" xfId="2721" xr:uid="{00000000-0005-0000-0000-0000960A0000}"/>
    <cellStyle name="Обычный 18_ИПР" xfId="2722" xr:uid="{00000000-0005-0000-0000-0000970A0000}"/>
    <cellStyle name="Обычный 19" xfId="8" xr:uid="{00000000-0005-0000-0000-0000980A0000}"/>
    <cellStyle name="Обычный 19 2" xfId="2723" xr:uid="{00000000-0005-0000-0000-0000990A0000}"/>
    <cellStyle name="Обычный 19 3" xfId="2724" xr:uid="{00000000-0005-0000-0000-00009A0A0000}"/>
    <cellStyle name="Обычный 19_ИПР" xfId="2725" xr:uid="{00000000-0005-0000-0000-00009B0A0000}"/>
    <cellStyle name="Обычный 2" xfId="6" xr:uid="{00000000-0005-0000-0000-00009C0A0000}"/>
    <cellStyle name="Обычный 2 10" xfId="2726" xr:uid="{00000000-0005-0000-0000-00009D0A0000}"/>
    <cellStyle name="Обычный 2 2" xfId="2727" xr:uid="{00000000-0005-0000-0000-00009E0A0000}"/>
    <cellStyle name="Обычный 2 2 2" xfId="2728" xr:uid="{00000000-0005-0000-0000-00009F0A0000}"/>
    <cellStyle name="Обычный 2 2 3" xfId="2729" xr:uid="{00000000-0005-0000-0000-0000A00A0000}"/>
    <cellStyle name="Обычный 2 2_46EE.2011(v1.0)" xfId="2730" xr:uid="{00000000-0005-0000-0000-0000A10A0000}"/>
    <cellStyle name="Обычный 2 3" xfId="2731" xr:uid="{00000000-0005-0000-0000-0000A20A0000}"/>
    <cellStyle name="Обычный 2 3 2" xfId="2732" xr:uid="{00000000-0005-0000-0000-0000A30A0000}"/>
    <cellStyle name="Обычный 2 3 3" xfId="2733" xr:uid="{00000000-0005-0000-0000-0000A40A0000}"/>
    <cellStyle name="Обычный 2 3_46EE.2011(v1.0)" xfId="2734" xr:uid="{00000000-0005-0000-0000-0000A50A0000}"/>
    <cellStyle name="Обычный 2 4" xfId="2735" xr:uid="{00000000-0005-0000-0000-0000A60A0000}"/>
    <cellStyle name="Обычный 2 4 2" xfId="2736" xr:uid="{00000000-0005-0000-0000-0000A70A0000}"/>
    <cellStyle name="Обычный 2 4_46EE.2011(v1.0)" xfId="2737" xr:uid="{00000000-0005-0000-0000-0000A80A0000}"/>
    <cellStyle name="Обычный 2 5" xfId="2738" xr:uid="{00000000-0005-0000-0000-0000A90A0000}"/>
    <cellStyle name="Обычный 2 5 2" xfId="2739" xr:uid="{00000000-0005-0000-0000-0000AA0A0000}"/>
    <cellStyle name="Обычный 2 5_46EE.2011(v1.0)" xfId="2740" xr:uid="{00000000-0005-0000-0000-0000AB0A0000}"/>
    <cellStyle name="Обычный 2 6" xfId="2741" xr:uid="{00000000-0005-0000-0000-0000AC0A0000}"/>
    <cellStyle name="Обычный 2 6 2" xfId="2742" xr:uid="{00000000-0005-0000-0000-0000AD0A0000}"/>
    <cellStyle name="Обычный 2 6_46EE.2011(v1.0)" xfId="2743" xr:uid="{00000000-0005-0000-0000-0000AE0A0000}"/>
    <cellStyle name="Обычный 2 7" xfId="2744" xr:uid="{00000000-0005-0000-0000-0000AF0A0000}"/>
    <cellStyle name="Обычный 2 8" xfId="2745" xr:uid="{00000000-0005-0000-0000-0000B00A0000}"/>
    <cellStyle name="Обычный 2 9" xfId="2746" xr:uid="{00000000-0005-0000-0000-0000B10A0000}"/>
    <cellStyle name="Обычный 2_1" xfId="2747" xr:uid="{00000000-0005-0000-0000-0000B20A0000}"/>
    <cellStyle name="Обычный 20" xfId="2748" xr:uid="{00000000-0005-0000-0000-0000B30A0000}"/>
    <cellStyle name="Обычный 20 2" xfId="2749" xr:uid="{00000000-0005-0000-0000-0000B40A0000}"/>
    <cellStyle name="Обычный 20 3" xfId="2750" xr:uid="{00000000-0005-0000-0000-0000B50A0000}"/>
    <cellStyle name="Обычный 20_ИПР" xfId="2751" xr:uid="{00000000-0005-0000-0000-0000B60A0000}"/>
    <cellStyle name="Обычный 21" xfId="2752" xr:uid="{00000000-0005-0000-0000-0000B70A0000}"/>
    <cellStyle name="Обычный 21 2" xfId="2753" xr:uid="{00000000-0005-0000-0000-0000B80A0000}"/>
    <cellStyle name="Обычный 21 3" xfId="2754" xr:uid="{00000000-0005-0000-0000-0000B90A0000}"/>
    <cellStyle name="Обычный 21 4" xfId="2755" xr:uid="{00000000-0005-0000-0000-0000BA0A0000}"/>
    <cellStyle name="Обычный 21_BI" xfId="2756" xr:uid="{00000000-0005-0000-0000-0000BB0A0000}"/>
    <cellStyle name="Обычный 22" xfId="2757" xr:uid="{00000000-0005-0000-0000-0000BC0A0000}"/>
    <cellStyle name="Обычный 22 2" xfId="2758" xr:uid="{00000000-0005-0000-0000-0000BD0A0000}"/>
    <cellStyle name="Обычный 22 2 2" xfId="2759" xr:uid="{00000000-0005-0000-0000-0000BE0A0000}"/>
    <cellStyle name="Обычный 23" xfId="14" xr:uid="{00000000-0005-0000-0000-0000BF0A0000}"/>
    <cellStyle name="Обычный 3" xfId="11" xr:uid="{00000000-0005-0000-0000-0000C00A0000}"/>
    <cellStyle name="Обычный 3 2" xfId="2760" xr:uid="{00000000-0005-0000-0000-0000C10A0000}"/>
    <cellStyle name="Обычный 3 3" xfId="2761" xr:uid="{00000000-0005-0000-0000-0000C20A0000}"/>
    <cellStyle name="Обычный 3 4" xfId="2762" xr:uid="{00000000-0005-0000-0000-0000C30A0000}"/>
    <cellStyle name="Обычный 3_BI" xfId="2763" xr:uid="{00000000-0005-0000-0000-0000C40A0000}"/>
    <cellStyle name="Обычный 4" xfId="12" xr:uid="{00000000-0005-0000-0000-0000C50A0000}"/>
    <cellStyle name="Обычный 4 10" xfId="2764" xr:uid="{00000000-0005-0000-0000-0000C60A0000}"/>
    <cellStyle name="Обычный 4 10 2" xfId="2765" xr:uid="{00000000-0005-0000-0000-0000C70A0000}"/>
    <cellStyle name="Обычный 4 10 2 2" xfId="2766" xr:uid="{00000000-0005-0000-0000-0000C80A0000}"/>
    <cellStyle name="Обычный 4 10 2 2 2" xfId="2767" xr:uid="{00000000-0005-0000-0000-0000C90A0000}"/>
    <cellStyle name="Обычный 4 10 2 2 2 2" xfId="2768" xr:uid="{00000000-0005-0000-0000-0000CA0A0000}"/>
    <cellStyle name="Обычный 4 10 2 2 2 3" xfId="2769" xr:uid="{00000000-0005-0000-0000-0000CB0A0000}"/>
    <cellStyle name="Обычный 4 10 2 2 2_ИПР" xfId="2770" xr:uid="{00000000-0005-0000-0000-0000CC0A0000}"/>
    <cellStyle name="Обычный 4 10 2 2 3" xfId="2771" xr:uid="{00000000-0005-0000-0000-0000CD0A0000}"/>
    <cellStyle name="Обычный 4 10 2 2 4" xfId="2772" xr:uid="{00000000-0005-0000-0000-0000CE0A0000}"/>
    <cellStyle name="Обычный 4 10 2 2_ИПР" xfId="2773" xr:uid="{00000000-0005-0000-0000-0000CF0A0000}"/>
    <cellStyle name="Обычный 4 10 2 3" xfId="2774" xr:uid="{00000000-0005-0000-0000-0000D00A0000}"/>
    <cellStyle name="Обычный 4 10 2 3 2" xfId="2775" xr:uid="{00000000-0005-0000-0000-0000D10A0000}"/>
    <cellStyle name="Обычный 4 10 2 3 3" xfId="2776" xr:uid="{00000000-0005-0000-0000-0000D20A0000}"/>
    <cellStyle name="Обычный 4 10 2 3_ИПР" xfId="2777" xr:uid="{00000000-0005-0000-0000-0000D30A0000}"/>
    <cellStyle name="Обычный 4 10 2 4" xfId="2778" xr:uid="{00000000-0005-0000-0000-0000D40A0000}"/>
    <cellStyle name="Обычный 4 10 2 5" xfId="2779" xr:uid="{00000000-0005-0000-0000-0000D50A0000}"/>
    <cellStyle name="Обычный 4 10 2_ИПР" xfId="2780" xr:uid="{00000000-0005-0000-0000-0000D60A0000}"/>
    <cellStyle name="Обычный 4 10 3" xfId="2781" xr:uid="{00000000-0005-0000-0000-0000D70A0000}"/>
    <cellStyle name="Обычный 4 10 3 2" xfId="2782" xr:uid="{00000000-0005-0000-0000-0000D80A0000}"/>
    <cellStyle name="Обычный 4 10 3 2 2" xfId="2783" xr:uid="{00000000-0005-0000-0000-0000D90A0000}"/>
    <cellStyle name="Обычный 4 10 3 2 3" xfId="2784" xr:uid="{00000000-0005-0000-0000-0000DA0A0000}"/>
    <cellStyle name="Обычный 4 10 3 2_ИПР" xfId="2785" xr:uid="{00000000-0005-0000-0000-0000DB0A0000}"/>
    <cellStyle name="Обычный 4 10 3 3" xfId="2786" xr:uid="{00000000-0005-0000-0000-0000DC0A0000}"/>
    <cellStyle name="Обычный 4 10 3 4" xfId="2787" xr:uid="{00000000-0005-0000-0000-0000DD0A0000}"/>
    <cellStyle name="Обычный 4 10 3_ИПР" xfId="2788" xr:uid="{00000000-0005-0000-0000-0000DE0A0000}"/>
    <cellStyle name="Обычный 4 10 4" xfId="2789" xr:uid="{00000000-0005-0000-0000-0000DF0A0000}"/>
    <cellStyle name="Обычный 4 10 4 2" xfId="2790" xr:uid="{00000000-0005-0000-0000-0000E00A0000}"/>
    <cellStyle name="Обычный 4 10 4 3" xfId="2791" xr:uid="{00000000-0005-0000-0000-0000E10A0000}"/>
    <cellStyle name="Обычный 4 10 4_ИПР" xfId="2792" xr:uid="{00000000-0005-0000-0000-0000E20A0000}"/>
    <cellStyle name="Обычный 4 10 5" xfId="2793" xr:uid="{00000000-0005-0000-0000-0000E30A0000}"/>
    <cellStyle name="Обычный 4 10 6" xfId="2794" xr:uid="{00000000-0005-0000-0000-0000E40A0000}"/>
    <cellStyle name="Обычный 4 10_ИПР" xfId="2795" xr:uid="{00000000-0005-0000-0000-0000E50A0000}"/>
    <cellStyle name="Обычный 4 11" xfId="2796" xr:uid="{00000000-0005-0000-0000-0000E60A0000}"/>
    <cellStyle name="Обычный 4 11 2" xfId="2797" xr:uid="{00000000-0005-0000-0000-0000E70A0000}"/>
    <cellStyle name="Обычный 4 11 2 2" xfId="2798" xr:uid="{00000000-0005-0000-0000-0000E80A0000}"/>
    <cellStyle name="Обычный 4 11 2 2 2" xfId="2799" xr:uid="{00000000-0005-0000-0000-0000E90A0000}"/>
    <cellStyle name="Обычный 4 11 2 2 2 2" xfId="2800" xr:uid="{00000000-0005-0000-0000-0000EA0A0000}"/>
    <cellStyle name="Обычный 4 11 2 2 2 3" xfId="2801" xr:uid="{00000000-0005-0000-0000-0000EB0A0000}"/>
    <cellStyle name="Обычный 4 11 2 2 2_ИПР" xfId="2802" xr:uid="{00000000-0005-0000-0000-0000EC0A0000}"/>
    <cellStyle name="Обычный 4 11 2 2 3" xfId="2803" xr:uid="{00000000-0005-0000-0000-0000ED0A0000}"/>
    <cellStyle name="Обычный 4 11 2 2 4" xfId="2804" xr:uid="{00000000-0005-0000-0000-0000EE0A0000}"/>
    <cellStyle name="Обычный 4 11 2 2_ИПР" xfId="2805" xr:uid="{00000000-0005-0000-0000-0000EF0A0000}"/>
    <cellStyle name="Обычный 4 11 2 3" xfId="2806" xr:uid="{00000000-0005-0000-0000-0000F00A0000}"/>
    <cellStyle name="Обычный 4 11 2 3 2" xfId="2807" xr:uid="{00000000-0005-0000-0000-0000F10A0000}"/>
    <cellStyle name="Обычный 4 11 2 3 3" xfId="2808" xr:uid="{00000000-0005-0000-0000-0000F20A0000}"/>
    <cellStyle name="Обычный 4 11 2 3_ИПР" xfId="2809" xr:uid="{00000000-0005-0000-0000-0000F30A0000}"/>
    <cellStyle name="Обычный 4 11 2 4" xfId="2810" xr:uid="{00000000-0005-0000-0000-0000F40A0000}"/>
    <cellStyle name="Обычный 4 11 2 5" xfId="2811" xr:uid="{00000000-0005-0000-0000-0000F50A0000}"/>
    <cellStyle name="Обычный 4 11 2_ИПР" xfId="2812" xr:uid="{00000000-0005-0000-0000-0000F60A0000}"/>
    <cellStyle name="Обычный 4 11 3" xfId="2813" xr:uid="{00000000-0005-0000-0000-0000F70A0000}"/>
    <cellStyle name="Обычный 4 11 3 2" xfId="2814" xr:uid="{00000000-0005-0000-0000-0000F80A0000}"/>
    <cellStyle name="Обычный 4 11 3 2 2" xfId="2815" xr:uid="{00000000-0005-0000-0000-0000F90A0000}"/>
    <cellStyle name="Обычный 4 11 3 2 3" xfId="2816" xr:uid="{00000000-0005-0000-0000-0000FA0A0000}"/>
    <cellStyle name="Обычный 4 11 3 2_ИПР" xfId="2817" xr:uid="{00000000-0005-0000-0000-0000FB0A0000}"/>
    <cellStyle name="Обычный 4 11 3 3" xfId="2818" xr:uid="{00000000-0005-0000-0000-0000FC0A0000}"/>
    <cellStyle name="Обычный 4 11 3 4" xfId="2819" xr:uid="{00000000-0005-0000-0000-0000FD0A0000}"/>
    <cellStyle name="Обычный 4 11 3_ИПР" xfId="2820" xr:uid="{00000000-0005-0000-0000-0000FE0A0000}"/>
    <cellStyle name="Обычный 4 11 4" xfId="2821" xr:uid="{00000000-0005-0000-0000-0000FF0A0000}"/>
    <cellStyle name="Обычный 4 11 4 2" xfId="2822" xr:uid="{00000000-0005-0000-0000-0000000B0000}"/>
    <cellStyle name="Обычный 4 11 4 3" xfId="2823" xr:uid="{00000000-0005-0000-0000-0000010B0000}"/>
    <cellStyle name="Обычный 4 11 4_ИПР" xfId="2824" xr:uid="{00000000-0005-0000-0000-0000020B0000}"/>
    <cellStyle name="Обычный 4 11 5" xfId="2825" xr:uid="{00000000-0005-0000-0000-0000030B0000}"/>
    <cellStyle name="Обычный 4 11 6" xfId="2826" xr:uid="{00000000-0005-0000-0000-0000040B0000}"/>
    <cellStyle name="Обычный 4 11_ИПР" xfId="2827" xr:uid="{00000000-0005-0000-0000-0000050B0000}"/>
    <cellStyle name="Обычный 4 12" xfId="2828" xr:uid="{00000000-0005-0000-0000-0000060B0000}"/>
    <cellStyle name="Обычный 4 12 2" xfId="2829" xr:uid="{00000000-0005-0000-0000-0000070B0000}"/>
    <cellStyle name="Обычный 4 12 2 2" xfId="2830" xr:uid="{00000000-0005-0000-0000-0000080B0000}"/>
    <cellStyle name="Обычный 4 12 2 2 2" xfId="2831" xr:uid="{00000000-0005-0000-0000-0000090B0000}"/>
    <cellStyle name="Обычный 4 12 2 2 3" xfId="2832" xr:uid="{00000000-0005-0000-0000-00000A0B0000}"/>
    <cellStyle name="Обычный 4 12 2 2_ИПР" xfId="2833" xr:uid="{00000000-0005-0000-0000-00000B0B0000}"/>
    <cellStyle name="Обычный 4 12 2 3" xfId="2834" xr:uid="{00000000-0005-0000-0000-00000C0B0000}"/>
    <cellStyle name="Обычный 4 12 2 4" xfId="2835" xr:uid="{00000000-0005-0000-0000-00000D0B0000}"/>
    <cellStyle name="Обычный 4 12 2_ИПР" xfId="2836" xr:uid="{00000000-0005-0000-0000-00000E0B0000}"/>
    <cellStyle name="Обычный 4 12 3" xfId="2837" xr:uid="{00000000-0005-0000-0000-00000F0B0000}"/>
    <cellStyle name="Обычный 4 12 3 2" xfId="2838" xr:uid="{00000000-0005-0000-0000-0000100B0000}"/>
    <cellStyle name="Обычный 4 12 3 3" xfId="2839" xr:uid="{00000000-0005-0000-0000-0000110B0000}"/>
    <cellStyle name="Обычный 4 12 3_ИПР" xfId="2840" xr:uid="{00000000-0005-0000-0000-0000120B0000}"/>
    <cellStyle name="Обычный 4 12 4" xfId="2841" xr:uid="{00000000-0005-0000-0000-0000130B0000}"/>
    <cellStyle name="Обычный 4 12 5" xfId="2842" xr:uid="{00000000-0005-0000-0000-0000140B0000}"/>
    <cellStyle name="Обычный 4 12_ИПР" xfId="2843" xr:uid="{00000000-0005-0000-0000-0000150B0000}"/>
    <cellStyle name="Обычный 4 13" xfId="2844" xr:uid="{00000000-0005-0000-0000-0000160B0000}"/>
    <cellStyle name="Обычный 4 13 2" xfId="2845" xr:uid="{00000000-0005-0000-0000-0000170B0000}"/>
    <cellStyle name="Обычный 4 13 2 2" xfId="2846" xr:uid="{00000000-0005-0000-0000-0000180B0000}"/>
    <cellStyle name="Обычный 4 13 2 3" xfId="2847" xr:uid="{00000000-0005-0000-0000-0000190B0000}"/>
    <cellStyle name="Обычный 4 13 2_ИПР" xfId="2848" xr:uid="{00000000-0005-0000-0000-00001A0B0000}"/>
    <cellStyle name="Обычный 4 13 3" xfId="2849" xr:uid="{00000000-0005-0000-0000-00001B0B0000}"/>
    <cellStyle name="Обычный 4 13 4" xfId="2850" xr:uid="{00000000-0005-0000-0000-00001C0B0000}"/>
    <cellStyle name="Обычный 4 13_ИПР" xfId="2851" xr:uid="{00000000-0005-0000-0000-00001D0B0000}"/>
    <cellStyle name="Обычный 4 14" xfId="2852" xr:uid="{00000000-0005-0000-0000-00001E0B0000}"/>
    <cellStyle name="Обычный 4 14 2" xfId="2853" xr:uid="{00000000-0005-0000-0000-00001F0B0000}"/>
    <cellStyle name="Обычный 4 14 3" xfId="2854" xr:uid="{00000000-0005-0000-0000-0000200B0000}"/>
    <cellStyle name="Обычный 4 14_ИПР" xfId="2855" xr:uid="{00000000-0005-0000-0000-0000210B0000}"/>
    <cellStyle name="Обычный 4 15" xfId="2856" xr:uid="{00000000-0005-0000-0000-0000220B0000}"/>
    <cellStyle name="Обычный 4 15 2" xfId="2857" xr:uid="{00000000-0005-0000-0000-0000230B0000}"/>
    <cellStyle name="Обычный 4 15 3" xfId="2858" xr:uid="{00000000-0005-0000-0000-0000240B0000}"/>
    <cellStyle name="Обычный 4 15_ИПР" xfId="2859" xr:uid="{00000000-0005-0000-0000-0000250B0000}"/>
    <cellStyle name="Обычный 4 16" xfId="2860" xr:uid="{00000000-0005-0000-0000-0000260B0000}"/>
    <cellStyle name="Обычный 4 16 2" xfId="2861" xr:uid="{00000000-0005-0000-0000-0000270B0000}"/>
    <cellStyle name="Обычный 4 16 2 2" xfId="2862" xr:uid="{00000000-0005-0000-0000-0000280B0000}"/>
    <cellStyle name="Обычный 4 16 2 3" xfId="2863" xr:uid="{00000000-0005-0000-0000-0000290B0000}"/>
    <cellStyle name="Обычный 4 16 2_ИПР" xfId="2864" xr:uid="{00000000-0005-0000-0000-00002A0B0000}"/>
    <cellStyle name="Обычный 4 16 3" xfId="2865" xr:uid="{00000000-0005-0000-0000-00002B0B0000}"/>
    <cellStyle name="Обычный 4 16 4" xfId="2866" xr:uid="{00000000-0005-0000-0000-00002C0B0000}"/>
    <cellStyle name="Обычный 4 16_ИПР" xfId="2867" xr:uid="{00000000-0005-0000-0000-00002D0B0000}"/>
    <cellStyle name="Обычный 4 17" xfId="2868" xr:uid="{00000000-0005-0000-0000-00002E0B0000}"/>
    <cellStyle name="Обычный 4 18" xfId="2869" xr:uid="{00000000-0005-0000-0000-00002F0B0000}"/>
    <cellStyle name="Обычный 4 2" xfId="2870" xr:uid="{00000000-0005-0000-0000-0000300B0000}"/>
    <cellStyle name="Обычный 4 2 2" xfId="2871" xr:uid="{00000000-0005-0000-0000-0000310B0000}"/>
    <cellStyle name="Обычный 4 3" xfId="2872" xr:uid="{00000000-0005-0000-0000-0000320B0000}"/>
    <cellStyle name="Обычный 4 4" xfId="2873" xr:uid="{00000000-0005-0000-0000-0000330B0000}"/>
    <cellStyle name="Обычный 4 4 10" xfId="2874" xr:uid="{00000000-0005-0000-0000-0000340B0000}"/>
    <cellStyle name="Обычный 4 4 10 2" xfId="2875" xr:uid="{00000000-0005-0000-0000-0000350B0000}"/>
    <cellStyle name="Обычный 4 4 10 3" xfId="2876" xr:uid="{00000000-0005-0000-0000-0000360B0000}"/>
    <cellStyle name="Обычный 4 4 10_ИПР" xfId="2877" xr:uid="{00000000-0005-0000-0000-0000370B0000}"/>
    <cellStyle name="Обычный 4 4 11" xfId="2878" xr:uid="{00000000-0005-0000-0000-0000380B0000}"/>
    <cellStyle name="Обычный 4 4 11 2" xfId="2879" xr:uid="{00000000-0005-0000-0000-0000390B0000}"/>
    <cellStyle name="Обычный 4 4 11 3" xfId="2880" xr:uid="{00000000-0005-0000-0000-00003A0B0000}"/>
    <cellStyle name="Обычный 4 4 11_ИПР" xfId="2881" xr:uid="{00000000-0005-0000-0000-00003B0B0000}"/>
    <cellStyle name="Обычный 4 4 12" xfId="2882" xr:uid="{00000000-0005-0000-0000-00003C0B0000}"/>
    <cellStyle name="Обычный 4 4 13" xfId="2883" xr:uid="{00000000-0005-0000-0000-00003D0B0000}"/>
    <cellStyle name="Обычный 4 4 2" xfId="2884" xr:uid="{00000000-0005-0000-0000-00003E0B0000}"/>
    <cellStyle name="Обычный 4 4 2 10" xfId="2885" xr:uid="{00000000-0005-0000-0000-00003F0B0000}"/>
    <cellStyle name="Обычный 4 4 2 11" xfId="2886" xr:uid="{00000000-0005-0000-0000-0000400B0000}"/>
    <cellStyle name="Обычный 4 4 2 2" xfId="2887" xr:uid="{00000000-0005-0000-0000-0000410B0000}"/>
    <cellStyle name="Обычный 4 4 2 2 2" xfId="2888" xr:uid="{00000000-0005-0000-0000-0000420B0000}"/>
    <cellStyle name="Обычный 4 4 2 2 2 2" xfId="2889" xr:uid="{00000000-0005-0000-0000-0000430B0000}"/>
    <cellStyle name="Обычный 4 4 2 2 2 2 2" xfId="2890" xr:uid="{00000000-0005-0000-0000-0000440B0000}"/>
    <cellStyle name="Обычный 4 4 2 2 2 2 2 2" xfId="2891" xr:uid="{00000000-0005-0000-0000-0000450B0000}"/>
    <cellStyle name="Обычный 4 4 2 2 2 2 2 2 2" xfId="2892" xr:uid="{00000000-0005-0000-0000-0000460B0000}"/>
    <cellStyle name="Обычный 4 4 2 2 2 2 2 2 3" xfId="2893" xr:uid="{00000000-0005-0000-0000-0000470B0000}"/>
    <cellStyle name="Обычный 4 4 2 2 2 2 2 2_ИПР" xfId="2894" xr:uid="{00000000-0005-0000-0000-0000480B0000}"/>
    <cellStyle name="Обычный 4 4 2 2 2 2 2 3" xfId="2895" xr:uid="{00000000-0005-0000-0000-0000490B0000}"/>
    <cellStyle name="Обычный 4 4 2 2 2 2 2 4" xfId="2896" xr:uid="{00000000-0005-0000-0000-00004A0B0000}"/>
    <cellStyle name="Обычный 4 4 2 2 2 2 2_ИПР" xfId="2897" xr:uid="{00000000-0005-0000-0000-00004B0B0000}"/>
    <cellStyle name="Обычный 4 4 2 2 2 2 3" xfId="2898" xr:uid="{00000000-0005-0000-0000-00004C0B0000}"/>
    <cellStyle name="Обычный 4 4 2 2 2 2 3 2" xfId="2899" xr:uid="{00000000-0005-0000-0000-00004D0B0000}"/>
    <cellStyle name="Обычный 4 4 2 2 2 2 3 3" xfId="2900" xr:uid="{00000000-0005-0000-0000-00004E0B0000}"/>
    <cellStyle name="Обычный 4 4 2 2 2 2 3_ИПР" xfId="2901" xr:uid="{00000000-0005-0000-0000-00004F0B0000}"/>
    <cellStyle name="Обычный 4 4 2 2 2 2 4" xfId="2902" xr:uid="{00000000-0005-0000-0000-0000500B0000}"/>
    <cellStyle name="Обычный 4 4 2 2 2 2 5" xfId="2903" xr:uid="{00000000-0005-0000-0000-0000510B0000}"/>
    <cellStyle name="Обычный 4 4 2 2 2 2_ИПР" xfId="2904" xr:uid="{00000000-0005-0000-0000-0000520B0000}"/>
    <cellStyle name="Обычный 4 4 2 2 2 3" xfId="2905" xr:uid="{00000000-0005-0000-0000-0000530B0000}"/>
    <cellStyle name="Обычный 4 4 2 2 2 3 2" xfId="2906" xr:uid="{00000000-0005-0000-0000-0000540B0000}"/>
    <cellStyle name="Обычный 4 4 2 2 2 3 2 2" xfId="2907" xr:uid="{00000000-0005-0000-0000-0000550B0000}"/>
    <cellStyle name="Обычный 4 4 2 2 2 3 2 3" xfId="2908" xr:uid="{00000000-0005-0000-0000-0000560B0000}"/>
    <cellStyle name="Обычный 4 4 2 2 2 3 2_ИПР" xfId="2909" xr:uid="{00000000-0005-0000-0000-0000570B0000}"/>
    <cellStyle name="Обычный 4 4 2 2 2 3 3" xfId="2910" xr:uid="{00000000-0005-0000-0000-0000580B0000}"/>
    <cellStyle name="Обычный 4 4 2 2 2 3 4" xfId="2911" xr:uid="{00000000-0005-0000-0000-0000590B0000}"/>
    <cellStyle name="Обычный 4 4 2 2 2 3_ИПР" xfId="2912" xr:uid="{00000000-0005-0000-0000-00005A0B0000}"/>
    <cellStyle name="Обычный 4 4 2 2 2 4" xfId="2913" xr:uid="{00000000-0005-0000-0000-00005B0B0000}"/>
    <cellStyle name="Обычный 4 4 2 2 2 4 2" xfId="2914" xr:uid="{00000000-0005-0000-0000-00005C0B0000}"/>
    <cellStyle name="Обычный 4 4 2 2 2 4 3" xfId="2915" xr:uid="{00000000-0005-0000-0000-00005D0B0000}"/>
    <cellStyle name="Обычный 4 4 2 2 2 4_ИПР" xfId="2916" xr:uid="{00000000-0005-0000-0000-00005E0B0000}"/>
    <cellStyle name="Обычный 4 4 2 2 2 5" xfId="2917" xr:uid="{00000000-0005-0000-0000-00005F0B0000}"/>
    <cellStyle name="Обычный 4 4 2 2 2 6" xfId="2918" xr:uid="{00000000-0005-0000-0000-0000600B0000}"/>
    <cellStyle name="Обычный 4 4 2 2 2_ИПР" xfId="2919" xr:uid="{00000000-0005-0000-0000-0000610B0000}"/>
    <cellStyle name="Обычный 4 4 2 2 3" xfId="2920" xr:uid="{00000000-0005-0000-0000-0000620B0000}"/>
    <cellStyle name="Обычный 4 4 2 2 3 2" xfId="2921" xr:uid="{00000000-0005-0000-0000-0000630B0000}"/>
    <cellStyle name="Обычный 4 4 2 2 3 2 2" xfId="2922" xr:uid="{00000000-0005-0000-0000-0000640B0000}"/>
    <cellStyle name="Обычный 4 4 2 2 3 2 2 2" xfId="2923" xr:uid="{00000000-0005-0000-0000-0000650B0000}"/>
    <cellStyle name="Обычный 4 4 2 2 3 2 2 2 2" xfId="2924" xr:uid="{00000000-0005-0000-0000-0000660B0000}"/>
    <cellStyle name="Обычный 4 4 2 2 3 2 2 2 3" xfId="2925" xr:uid="{00000000-0005-0000-0000-0000670B0000}"/>
    <cellStyle name="Обычный 4 4 2 2 3 2 2 2_ИПР" xfId="2926" xr:uid="{00000000-0005-0000-0000-0000680B0000}"/>
    <cellStyle name="Обычный 4 4 2 2 3 2 2 3" xfId="2927" xr:uid="{00000000-0005-0000-0000-0000690B0000}"/>
    <cellStyle name="Обычный 4 4 2 2 3 2 2 4" xfId="2928" xr:uid="{00000000-0005-0000-0000-00006A0B0000}"/>
    <cellStyle name="Обычный 4 4 2 2 3 2 2_ИПР" xfId="2929" xr:uid="{00000000-0005-0000-0000-00006B0B0000}"/>
    <cellStyle name="Обычный 4 4 2 2 3 2 3" xfId="2930" xr:uid="{00000000-0005-0000-0000-00006C0B0000}"/>
    <cellStyle name="Обычный 4 4 2 2 3 2 3 2" xfId="2931" xr:uid="{00000000-0005-0000-0000-00006D0B0000}"/>
    <cellStyle name="Обычный 4 4 2 2 3 2 3 3" xfId="2932" xr:uid="{00000000-0005-0000-0000-00006E0B0000}"/>
    <cellStyle name="Обычный 4 4 2 2 3 2 3_ИПР" xfId="2933" xr:uid="{00000000-0005-0000-0000-00006F0B0000}"/>
    <cellStyle name="Обычный 4 4 2 2 3 2 4" xfId="2934" xr:uid="{00000000-0005-0000-0000-0000700B0000}"/>
    <cellStyle name="Обычный 4 4 2 2 3 2 5" xfId="2935" xr:uid="{00000000-0005-0000-0000-0000710B0000}"/>
    <cellStyle name="Обычный 4 4 2 2 3 2_ИПР" xfId="2936" xr:uid="{00000000-0005-0000-0000-0000720B0000}"/>
    <cellStyle name="Обычный 4 4 2 2 3 3" xfId="2937" xr:uid="{00000000-0005-0000-0000-0000730B0000}"/>
    <cellStyle name="Обычный 4 4 2 2 3 3 2" xfId="2938" xr:uid="{00000000-0005-0000-0000-0000740B0000}"/>
    <cellStyle name="Обычный 4 4 2 2 3 3 2 2" xfId="2939" xr:uid="{00000000-0005-0000-0000-0000750B0000}"/>
    <cellStyle name="Обычный 4 4 2 2 3 3 2 3" xfId="2940" xr:uid="{00000000-0005-0000-0000-0000760B0000}"/>
    <cellStyle name="Обычный 4 4 2 2 3 3 2_ИПР" xfId="2941" xr:uid="{00000000-0005-0000-0000-0000770B0000}"/>
    <cellStyle name="Обычный 4 4 2 2 3 3 3" xfId="2942" xr:uid="{00000000-0005-0000-0000-0000780B0000}"/>
    <cellStyle name="Обычный 4 4 2 2 3 3 4" xfId="2943" xr:uid="{00000000-0005-0000-0000-0000790B0000}"/>
    <cellStyle name="Обычный 4 4 2 2 3 3_ИПР" xfId="2944" xr:uid="{00000000-0005-0000-0000-00007A0B0000}"/>
    <cellStyle name="Обычный 4 4 2 2 3 4" xfId="2945" xr:uid="{00000000-0005-0000-0000-00007B0B0000}"/>
    <cellStyle name="Обычный 4 4 2 2 3 4 2" xfId="2946" xr:uid="{00000000-0005-0000-0000-00007C0B0000}"/>
    <cellStyle name="Обычный 4 4 2 2 3 4 3" xfId="2947" xr:uid="{00000000-0005-0000-0000-00007D0B0000}"/>
    <cellStyle name="Обычный 4 4 2 2 3 4_ИПР" xfId="2948" xr:uid="{00000000-0005-0000-0000-00007E0B0000}"/>
    <cellStyle name="Обычный 4 4 2 2 3 5" xfId="2949" xr:uid="{00000000-0005-0000-0000-00007F0B0000}"/>
    <cellStyle name="Обычный 4 4 2 2 3 6" xfId="2950" xr:uid="{00000000-0005-0000-0000-0000800B0000}"/>
    <cellStyle name="Обычный 4 4 2 2 3_ИПР" xfId="2951" xr:uid="{00000000-0005-0000-0000-0000810B0000}"/>
    <cellStyle name="Обычный 4 4 2 2 4" xfId="2952" xr:uid="{00000000-0005-0000-0000-0000820B0000}"/>
    <cellStyle name="Обычный 4 4 2 2 4 2" xfId="2953" xr:uid="{00000000-0005-0000-0000-0000830B0000}"/>
    <cellStyle name="Обычный 4 4 2 2 4 2 2" xfId="2954" xr:uid="{00000000-0005-0000-0000-0000840B0000}"/>
    <cellStyle name="Обычный 4 4 2 2 4 2 2 2" xfId="2955" xr:uid="{00000000-0005-0000-0000-0000850B0000}"/>
    <cellStyle name="Обычный 4 4 2 2 4 2 2 3" xfId="2956" xr:uid="{00000000-0005-0000-0000-0000860B0000}"/>
    <cellStyle name="Обычный 4 4 2 2 4 2 2_ИПР" xfId="2957" xr:uid="{00000000-0005-0000-0000-0000870B0000}"/>
    <cellStyle name="Обычный 4 4 2 2 4 2 3" xfId="2958" xr:uid="{00000000-0005-0000-0000-0000880B0000}"/>
    <cellStyle name="Обычный 4 4 2 2 4 2 4" xfId="2959" xr:uid="{00000000-0005-0000-0000-0000890B0000}"/>
    <cellStyle name="Обычный 4 4 2 2 4 2_ИПР" xfId="2960" xr:uid="{00000000-0005-0000-0000-00008A0B0000}"/>
    <cellStyle name="Обычный 4 4 2 2 4 3" xfId="2961" xr:uid="{00000000-0005-0000-0000-00008B0B0000}"/>
    <cellStyle name="Обычный 4 4 2 2 4 3 2" xfId="2962" xr:uid="{00000000-0005-0000-0000-00008C0B0000}"/>
    <cellStyle name="Обычный 4 4 2 2 4 3 3" xfId="2963" xr:uid="{00000000-0005-0000-0000-00008D0B0000}"/>
    <cellStyle name="Обычный 4 4 2 2 4 3_ИПР" xfId="2964" xr:uid="{00000000-0005-0000-0000-00008E0B0000}"/>
    <cellStyle name="Обычный 4 4 2 2 4 4" xfId="2965" xr:uid="{00000000-0005-0000-0000-00008F0B0000}"/>
    <cellStyle name="Обычный 4 4 2 2 4 5" xfId="2966" xr:uid="{00000000-0005-0000-0000-0000900B0000}"/>
    <cellStyle name="Обычный 4 4 2 2 4_ИПР" xfId="2967" xr:uid="{00000000-0005-0000-0000-0000910B0000}"/>
    <cellStyle name="Обычный 4 4 2 2 5" xfId="2968" xr:uid="{00000000-0005-0000-0000-0000920B0000}"/>
    <cellStyle name="Обычный 4 4 2 2 5 2" xfId="2969" xr:uid="{00000000-0005-0000-0000-0000930B0000}"/>
    <cellStyle name="Обычный 4 4 2 2 5 2 2" xfId="2970" xr:uid="{00000000-0005-0000-0000-0000940B0000}"/>
    <cellStyle name="Обычный 4 4 2 2 5 2 3" xfId="2971" xr:uid="{00000000-0005-0000-0000-0000950B0000}"/>
    <cellStyle name="Обычный 4 4 2 2 5 2_ИПР" xfId="2972" xr:uid="{00000000-0005-0000-0000-0000960B0000}"/>
    <cellStyle name="Обычный 4 4 2 2 5 3" xfId="2973" xr:uid="{00000000-0005-0000-0000-0000970B0000}"/>
    <cellStyle name="Обычный 4 4 2 2 5 4" xfId="2974" xr:uid="{00000000-0005-0000-0000-0000980B0000}"/>
    <cellStyle name="Обычный 4 4 2 2 5_ИПР" xfId="2975" xr:uid="{00000000-0005-0000-0000-0000990B0000}"/>
    <cellStyle name="Обычный 4 4 2 2 6" xfId="2976" xr:uid="{00000000-0005-0000-0000-00009A0B0000}"/>
    <cellStyle name="Обычный 4 4 2 2 6 2" xfId="2977" xr:uid="{00000000-0005-0000-0000-00009B0B0000}"/>
    <cellStyle name="Обычный 4 4 2 2 6 3" xfId="2978" xr:uid="{00000000-0005-0000-0000-00009C0B0000}"/>
    <cellStyle name="Обычный 4 4 2 2 6_ИПР" xfId="2979" xr:uid="{00000000-0005-0000-0000-00009D0B0000}"/>
    <cellStyle name="Обычный 4 4 2 2 7" xfId="2980" xr:uid="{00000000-0005-0000-0000-00009E0B0000}"/>
    <cellStyle name="Обычный 4 4 2 2 8" xfId="2981" xr:uid="{00000000-0005-0000-0000-00009F0B0000}"/>
    <cellStyle name="Обычный 4 4 2 2_ИПР" xfId="2982" xr:uid="{00000000-0005-0000-0000-0000A00B0000}"/>
    <cellStyle name="Обычный 4 4 2 3" xfId="2983" xr:uid="{00000000-0005-0000-0000-0000A10B0000}"/>
    <cellStyle name="Обычный 4 4 2 3 2" xfId="2984" xr:uid="{00000000-0005-0000-0000-0000A20B0000}"/>
    <cellStyle name="Обычный 4 4 2 3 2 2" xfId="2985" xr:uid="{00000000-0005-0000-0000-0000A30B0000}"/>
    <cellStyle name="Обычный 4 4 2 3 2 2 2" xfId="2986" xr:uid="{00000000-0005-0000-0000-0000A40B0000}"/>
    <cellStyle name="Обычный 4 4 2 3 2 2 2 2" xfId="2987" xr:uid="{00000000-0005-0000-0000-0000A50B0000}"/>
    <cellStyle name="Обычный 4 4 2 3 2 2 2 3" xfId="2988" xr:uid="{00000000-0005-0000-0000-0000A60B0000}"/>
    <cellStyle name="Обычный 4 4 2 3 2 2 2_ИПР" xfId="2989" xr:uid="{00000000-0005-0000-0000-0000A70B0000}"/>
    <cellStyle name="Обычный 4 4 2 3 2 2 3" xfId="2990" xr:uid="{00000000-0005-0000-0000-0000A80B0000}"/>
    <cellStyle name="Обычный 4 4 2 3 2 2 4" xfId="2991" xr:uid="{00000000-0005-0000-0000-0000A90B0000}"/>
    <cellStyle name="Обычный 4 4 2 3 2 2_ИПР" xfId="2992" xr:uid="{00000000-0005-0000-0000-0000AA0B0000}"/>
    <cellStyle name="Обычный 4 4 2 3 2 3" xfId="2993" xr:uid="{00000000-0005-0000-0000-0000AB0B0000}"/>
    <cellStyle name="Обычный 4 4 2 3 2 3 2" xfId="2994" xr:uid="{00000000-0005-0000-0000-0000AC0B0000}"/>
    <cellStyle name="Обычный 4 4 2 3 2 3 3" xfId="2995" xr:uid="{00000000-0005-0000-0000-0000AD0B0000}"/>
    <cellStyle name="Обычный 4 4 2 3 2 3_ИПР" xfId="2996" xr:uid="{00000000-0005-0000-0000-0000AE0B0000}"/>
    <cellStyle name="Обычный 4 4 2 3 2 4" xfId="2997" xr:uid="{00000000-0005-0000-0000-0000AF0B0000}"/>
    <cellStyle name="Обычный 4 4 2 3 2 5" xfId="2998" xr:uid="{00000000-0005-0000-0000-0000B00B0000}"/>
    <cellStyle name="Обычный 4 4 2 3 2_ИПР" xfId="2999" xr:uid="{00000000-0005-0000-0000-0000B10B0000}"/>
    <cellStyle name="Обычный 4 4 2 3 3" xfId="3000" xr:uid="{00000000-0005-0000-0000-0000B20B0000}"/>
    <cellStyle name="Обычный 4 4 2 3 3 2" xfId="3001" xr:uid="{00000000-0005-0000-0000-0000B30B0000}"/>
    <cellStyle name="Обычный 4 4 2 3 3 2 2" xfId="3002" xr:uid="{00000000-0005-0000-0000-0000B40B0000}"/>
    <cellStyle name="Обычный 4 4 2 3 3 2 3" xfId="3003" xr:uid="{00000000-0005-0000-0000-0000B50B0000}"/>
    <cellStyle name="Обычный 4 4 2 3 3 2_ИПР" xfId="3004" xr:uid="{00000000-0005-0000-0000-0000B60B0000}"/>
    <cellStyle name="Обычный 4 4 2 3 3 3" xfId="3005" xr:uid="{00000000-0005-0000-0000-0000B70B0000}"/>
    <cellStyle name="Обычный 4 4 2 3 3 4" xfId="3006" xr:uid="{00000000-0005-0000-0000-0000B80B0000}"/>
    <cellStyle name="Обычный 4 4 2 3 3_ИПР" xfId="3007" xr:uid="{00000000-0005-0000-0000-0000B90B0000}"/>
    <cellStyle name="Обычный 4 4 2 3 4" xfId="3008" xr:uid="{00000000-0005-0000-0000-0000BA0B0000}"/>
    <cellStyle name="Обычный 4 4 2 3 4 2" xfId="3009" xr:uid="{00000000-0005-0000-0000-0000BB0B0000}"/>
    <cellStyle name="Обычный 4 4 2 3 4 3" xfId="3010" xr:uid="{00000000-0005-0000-0000-0000BC0B0000}"/>
    <cellStyle name="Обычный 4 4 2 3 4_ИПР" xfId="3011" xr:uid="{00000000-0005-0000-0000-0000BD0B0000}"/>
    <cellStyle name="Обычный 4 4 2 3 5" xfId="3012" xr:uid="{00000000-0005-0000-0000-0000BE0B0000}"/>
    <cellStyle name="Обычный 4 4 2 3 6" xfId="3013" xr:uid="{00000000-0005-0000-0000-0000BF0B0000}"/>
    <cellStyle name="Обычный 4 4 2 3_ИПР" xfId="3014" xr:uid="{00000000-0005-0000-0000-0000C00B0000}"/>
    <cellStyle name="Обычный 4 4 2 4" xfId="3015" xr:uid="{00000000-0005-0000-0000-0000C10B0000}"/>
    <cellStyle name="Обычный 4 4 2 4 2" xfId="3016" xr:uid="{00000000-0005-0000-0000-0000C20B0000}"/>
    <cellStyle name="Обычный 4 4 2 4 2 2" xfId="3017" xr:uid="{00000000-0005-0000-0000-0000C30B0000}"/>
    <cellStyle name="Обычный 4 4 2 4 2 2 2" xfId="3018" xr:uid="{00000000-0005-0000-0000-0000C40B0000}"/>
    <cellStyle name="Обычный 4 4 2 4 2 2 2 2" xfId="3019" xr:uid="{00000000-0005-0000-0000-0000C50B0000}"/>
    <cellStyle name="Обычный 4 4 2 4 2 2 2 3" xfId="3020" xr:uid="{00000000-0005-0000-0000-0000C60B0000}"/>
    <cellStyle name="Обычный 4 4 2 4 2 2 2_ИПР" xfId="3021" xr:uid="{00000000-0005-0000-0000-0000C70B0000}"/>
    <cellStyle name="Обычный 4 4 2 4 2 2 3" xfId="3022" xr:uid="{00000000-0005-0000-0000-0000C80B0000}"/>
    <cellStyle name="Обычный 4 4 2 4 2 2 4" xfId="3023" xr:uid="{00000000-0005-0000-0000-0000C90B0000}"/>
    <cellStyle name="Обычный 4 4 2 4 2 2_ИПР" xfId="3024" xr:uid="{00000000-0005-0000-0000-0000CA0B0000}"/>
    <cellStyle name="Обычный 4 4 2 4 2 3" xfId="3025" xr:uid="{00000000-0005-0000-0000-0000CB0B0000}"/>
    <cellStyle name="Обычный 4 4 2 4 2 3 2" xfId="3026" xr:uid="{00000000-0005-0000-0000-0000CC0B0000}"/>
    <cellStyle name="Обычный 4 4 2 4 2 3 3" xfId="3027" xr:uid="{00000000-0005-0000-0000-0000CD0B0000}"/>
    <cellStyle name="Обычный 4 4 2 4 2 3_ИПР" xfId="3028" xr:uid="{00000000-0005-0000-0000-0000CE0B0000}"/>
    <cellStyle name="Обычный 4 4 2 4 2 4" xfId="3029" xr:uid="{00000000-0005-0000-0000-0000CF0B0000}"/>
    <cellStyle name="Обычный 4 4 2 4 2 5" xfId="3030" xr:uid="{00000000-0005-0000-0000-0000D00B0000}"/>
    <cellStyle name="Обычный 4 4 2 4 2_ИПР" xfId="3031" xr:uid="{00000000-0005-0000-0000-0000D10B0000}"/>
    <cellStyle name="Обычный 4 4 2 4 3" xfId="3032" xr:uid="{00000000-0005-0000-0000-0000D20B0000}"/>
    <cellStyle name="Обычный 4 4 2 4 3 2" xfId="3033" xr:uid="{00000000-0005-0000-0000-0000D30B0000}"/>
    <cellStyle name="Обычный 4 4 2 4 3 2 2" xfId="3034" xr:uid="{00000000-0005-0000-0000-0000D40B0000}"/>
    <cellStyle name="Обычный 4 4 2 4 3 2 3" xfId="3035" xr:uid="{00000000-0005-0000-0000-0000D50B0000}"/>
    <cellStyle name="Обычный 4 4 2 4 3 2_ИПР" xfId="3036" xr:uid="{00000000-0005-0000-0000-0000D60B0000}"/>
    <cellStyle name="Обычный 4 4 2 4 3 3" xfId="3037" xr:uid="{00000000-0005-0000-0000-0000D70B0000}"/>
    <cellStyle name="Обычный 4 4 2 4 3 4" xfId="3038" xr:uid="{00000000-0005-0000-0000-0000D80B0000}"/>
    <cellStyle name="Обычный 4 4 2 4 3_ИПР" xfId="3039" xr:uid="{00000000-0005-0000-0000-0000D90B0000}"/>
    <cellStyle name="Обычный 4 4 2 4 4" xfId="3040" xr:uid="{00000000-0005-0000-0000-0000DA0B0000}"/>
    <cellStyle name="Обычный 4 4 2 4 4 2" xfId="3041" xr:uid="{00000000-0005-0000-0000-0000DB0B0000}"/>
    <cellStyle name="Обычный 4 4 2 4 4 3" xfId="3042" xr:uid="{00000000-0005-0000-0000-0000DC0B0000}"/>
    <cellStyle name="Обычный 4 4 2 4 4_ИПР" xfId="3043" xr:uid="{00000000-0005-0000-0000-0000DD0B0000}"/>
    <cellStyle name="Обычный 4 4 2 4 5" xfId="3044" xr:uid="{00000000-0005-0000-0000-0000DE0B0000}"/>
    <cellStyle name="Обычный 4 4 2 4 6" xfId="3045" xr:uid="{00000000-0005-0000-0000-0000DF0B0000}"/>
    <cellStyle name="Обычный 4 4 2 4_ИПР" xfId="3046" xr:uid="{00000000-0005-0000-0000-0000E00B0000}"/>
    <cellStyle name="Обычный 4 4 2 5" xfId="3047" xr:uid="{00000000-0005-0000-0000-0000E10B0000}"/>
    <cellStyle name="Обычный 4 4 2 5 2" xfId="3048" xr:uid="{00000000-0005-0000-0000-0000E20B0000}"/>
    <cellStyle name="Обычный 4 4 2 5 2 2" xfId="3049" xr:uid="{00000000-0005-0000-0000-0000E30B0000}"/>
    <cellStyle name="Обычный 4 4 2 5 2 2 2" xfId="3050" xr:uid="{00000000-0005-0000-0000-0000E40B0000}"/>
    <cellStyle name="Обычный 4 4 2 5 2 2 2 2" xfId="3051" xr:uid="{00000000-0005-0000-0000-0000E50B0000}"/>
    <cellStyle name="Обычный 4 4 2 5 2 2 2 3" xfId="3052" xr:uid="{00000000-0005-0000-0000-0000E60B0000}"/>
    <cellStyle name="Обычный 4 4 2 5 2 2 2_ИПР" xfId="3053" xr:uid="{00000000-0005-0000-0000-0000E70B0000}"/>
    <cellStyle name="Обычный 4 4 2 5 2 2 3" xfId="3054" xr:uid="{00000000-0005-0000-0000-0000E80B0000}"/>
    <cellStyle name="Обычный 4 4 2 5 2 2 4" xfId="3055" xr:uid="{00000000-0005-0000-0000-0000E90B0000}"/>
    <cellStyle name="Обычный 4 4 2 5 2 2_ИПР" xfId="3056" xr:uid="{00000000-0005-0000-0000-0000EA0B0000}"/>
    <cellStyle name="Обычный 4 4 2 5 2 3" xfId="3057" xr:uid="{00000000-0005-0000-0000-0000EB0B0000}"/>
    <cellStyle name="Обычный 4 4 2 5 2 3 2" xfId="3058" xr:uid="{00000000-0005-0000-0000-0000EC0B0000}"/>
    <cellStyle name="Обычный 4 4 2 5 2 3 3" xfId="3059" xr:uid="{00000000-0005-0000-0000-0000ED0B0000}"/>
    <cellStyle name="Обычный 4 4 2 5 2 3_ИПР" xfId="3060" xr:uid="{00000000-0005-0000-0000-0000EE0B0000}"/>
    <cellStyle name="Обычный 4 4 2 5 2 4" xfId="3061" xr:uid="{00000000-0005-0000-0000-0000EF0B0000}"/>
    <cellStyle name="Обычный 4 4 2 5 2 5" xfId="3062" xr:uid="{00000000-0005-0000-0000-0000F00B0000}"/>
    <cellStyle name="Обычный 4 4 2 5 2_ИПР" xfId="3063" xr:uid="{00000000-0005-0000-0000-0000F10B0000}"/>
    <cellStyle name="Обычный 4 4 2 5 3" xfId="3064" xr:uid="{00000000-0005-0000-0000-0000F20B0000}"/>
    <cellStyle name="Обычный 4 4 2 5 3 2" xfId="3065" xr:uid="{00000000-0005-0000-0000-0000F30B0000}"/>
    <cellStyle name="Обычный 4 4 2 5 3 2 2" xfId="3066" xr:uid="{00000000-0005-0000-0000-0000F40B0000}"/>
    <cellStyle name="Обычный 4 4 2 5 3 2 3" xfId="3067" xr:uid="{00000000-0005-0000-0000-0000F50B0000}"/>
    <cellStyle name="Обычный 4 4 2 5 3 2_ИПР" xfId="3068" xr:uid="{00000000-0005-0000-0000-0000F60B0000}"/>
    <cellStyle name="Обычный 4 4 2 5 3 3" xfId="3069" xr:uid="{00000000-0005-0000-0000-0000F70B0000}"/>
    <cellStyle name="Обычный 4 4 2 5 3 4" xfId="3070" xr:uid="{00000000-0005-0000-0000-0000F80B0000}"/>
    <cellStyle name="Обычный 4 4 2 5 3_ИПР" xfId="3071" xr:uid="{00000000-0005-0000-0000-0000F90B0000}"/>
    <cellStyle name="Обычный 4 4 2 5 4" xfId="3072" xr:uid="{00000000-0005-0000-0000-0000FA0B0000}"/>
    <cellStyle name="Обычный 4 4 2 5 4 2" xfId="3073" xr:uid="{00000000-0005-0000-0000-0000FB0B0000}"/>
    <cellStyle name="Обычный 4 4 2 5 4 3" xfId="3074" xr:uid="{00000000-0005-0000-0000-0000FC0B0000}"/>
    <cellStyle name="Обычный 4 4 2 5 4_ИПР" xfId="3075" xr:uid="{00000000-0005-0000-0000-0000FD0B0000}"/>
    <cellStyle name="Обычный 4 4 2 5 5" xfId="3076" xr:uid="{00000000-0005-0000-0000-0000FE0B0000}"/>
    <cellStyle name="Обычный 4 4 2 5 6" xfId="3077" xr:uid="{00000000-0005-0000-0000-0000FF0B0000}"/>
    <cellStyle name="Обычный 4 4 2 5_ИПР" xfId="3078" xr:uid="{00000000-0005-0000-0000-0000000C0000}"/>
    <cellStyle name="Обычный 4 4 2 6" xfId="3079" xr:uid="{00000000-0005-0000-0000-0000010C0000}"/>
    <cellStyle name="Обычный 4 4 2 6 2" xfId="3080" xr:uid="{00000000-0005-0000-0000-0000020C0000}"/>
    <cellStyle name="Обычный 4 4 2 6 2 2" xfId="3081" xr:uid="{00000000-0005-0000-0000-0000030C0000}"/>
    <cellStyle name="Обычный 4 4 2 6 2 2 2" xfId="3082" xr:uid="{00000000-0005-0000-0000-0000040C0000}"/>
    <cellStyle name="Обычный 4 4 2 6 2 2 2 2" xfId="3083" xr:uid="{00000000-0005-0000-0000-0000050C0000}"/>
    <cellStyle name="Обычный 4 4 2 6 2 2 2 3" xfId="3084" xr:uid="{00000000-0005-0000-0000-0000060C0000}"/>
    <cellStyle name="Обычный 4 4 2 6 2 2 2_ИПР" xfId="3085" xr:uid="{00000000-0005-0000-0000-0000070C0000}"/>
    <cellStyle name="Обычный 4 4 2 6 2 2 3" xfId="3086" xr:uid="{00000000-0005-0000-0000-0000080C0000}"/>
    <cellStyle name="Обычный 4 4 2 6 2 2 4" xfId="3087" xr:uid="{00000000-0005-0000-0000-0000090C0000}"/>
    <cellStyle name="Обычный 4 4 2 6 2 2_ИПР" xfId="3088" xr:uid="{00000000-0005-0000-0000-00000A0C0000}"/>
    <cellStyle name="Обычный 4 4 2 6 2 3" xfId="3089" xr:uid="{00000000-0005-0000-0000-00000B0C0000}"/>
    <cellStyle name="Обычный 4 4 2 6 2 3 2" xfId="3090" xr:uid="{00000000-0005-0000-0000-00000C0C0000}"/>
    <cellStyle name="Обычный 4 4 2 6 2 3 3" xfId="3091" xr:uid="{00000000-0005-0000-0000-00000D0C0000}"/>
    <cellStyle name="Обычный 4 4 2 6 2 3_ИПР" xfId="3092" xr:uid="{00000000-0005-0000-0000-00000E0C0000}"/>
    <cellStyle name="Обычный 4 4 2 6 2 4" xfId="3093" xr:uid="{00000000-0005-0000-0000-00000F0C0000}"/>
    <cellStyle name="Обычный 4 4 2 6 2 5" xfId="3094" xr:uid="{00000000-0005-0000-0000-0000100C0000}"/>
    <cellStyle name="Обычный 4 4 2 6 2_ИПР" xfId="3095" xr:uid="{00000000-0005-0000-0000-0000110C0000}"/>
    <cellStyle name="Обычный 4 4 2 6 3" xfId="3096" xr:uid="{00000000-0005-0000-0000-0000120C0000}"/>
    <cellStyle name="Обычный 4 4 2 6 3 2" xfId="3097" xr:uid="{00000000-0005-0000-0000-0000130C0000}"/>
    <cellStyle name="Обычный 4 4 2 6 3 2 2" xfId="3098" xr:uid="{00000000-0005-0000-0000-0000140C0000}"/>
    <cellStyle name="Обычный 4 4 2 6 3 2 3" xfId="3099" xr:uid="{00000000-0005-0000-0000-0000150C0000}"/>
    <cellStyle name="Обычный 4 4 2 6 3 2_ИПР" xfId="3100" xr:uid="{00000000-0005-0000-0000-0000160C0000}"/>
    <cellStyle name="Обычный 4 4 2 6 3 3" xfId="3101" xr:uid="{00000000-0005-0000-0000-0000170C0000}"/>
    <cellStyle name="Обычный 4 4 2 6 3 4" xfId="3102" xr:uid="{00000000-0005-0000-0000-0000180C0000}"/>
    <cellStyle name="Обычный 4 4 2 6 3_ИПР" xfId="3103" xr:uid="{00000000-0005-0000-0000-0000190C0000}"/>
    <cellStyle name="Обычный 4 4 2 6 4" xfId="3104" xr:uid="{00000000-0005-0000-0000-00001A0C0000}"/>
    <cellStyle name="Обычный 4 4 2 6 4 2" xfId="3105" xr:uid="{00000000-0005-0000-0000-00001B0C0000}"/>
    <cellStyle name="Обычный 4 4 2 6 4 3" xfId="3106" xr:uid="{00000000-0005-0000-0000-00001C0C0000}"/>
    <cellStyle name="Обычный 4 4 2 6 4_ИПР" xfId="3107" xr:uid="{00000000-0005-0000-0000-00001D0C0000}"/>
    <cellStyle name="Обычный 4 4 2 6 5" xfId="3108" xr:uid="{00000000-0005-0000-0000-00001E0C0000}"/>
    <cellStyle name="Обычный 4 4 2 6 6" xfId="3109" xr:uid="{00000000-0005-0000-0000-00001F0C0000}"/>
    <cellStyle name="Обычный 4 4 2 6_ИПР" xfId="3110" xr:uid="{00000000-0005-0000-0000-0000200C0000}"/>
    <cellStyle name="Обычный 4 4 2 7" xfId="3111" xr:uid="{00000000-0005-0000-0000-0000210C0000}"/>
    <cellStyle name="Обычный 4 4 2 7 2" xfId="3112" xr:uid="{00000000-0005-0000-0000-0000220C0000}"/>
    <cellStyle name="Обычный 4 4 2 7 2 2" xfId="3113" xr:uid="{00000000-0005-0000-0000-0000230C0000}"/>
    <cellStyle name="Обычный 4 4 2 7 2 2 2" xfId="3114" xr:uid="{00000000-0005-0000-0000-0000240C0000}"/>
    <cellStyle name="Обычный 4 4 2 7 2 2 3" xfId="3115" xr:uid="{00000000-0005-0000-0000-0000250C0000}"/>
    <cellStyle name="Обычный 4 4 2 7 2 2_ИПР" xfId="3116" xr:uid="{00000000-0005-0000-0000-0000260C0000}"/>
    <cellStyle name="Обычный 4 4 2 7 2 3" xfId="3117" xr:uid="{00000000-0005-0000-0000-0000270C0000}"/>
    <cellStyle name="Обычный 4 4 2 7 2 4" xfId="3118" xr:uid="{00000000-0005-0000-0000-0000280C0000}"/>
    <cellStyle name="Обычный 4 4 2 7 2_ИПР" xfId="3119" xr:uid="{00000000-0005-0000-0000-0000290C0000}"/>
    <cellStyle name="Обычный 4 4 2 7 3" xfId="3120" xr:uid="{00000000-0005-0000-0000-00002A0C0000}"/>
    <cellStyle name="Обычный 4 4 2 7 3 2" xfId="3121" xr:uid="{00000000-0005-0000-0000-00002B0C0000}"/>
    <cellStyle name="Обычный 4 4 2 7 3 3" xfId="3122" xr:uid="{00000000-0005-0000-0000-00002C0C0000}"/>
    <cellStyle name="Обычный 4 4 2 7 3_ИПР" xfId="3123" xr:uid="{00000000-0005-0000-0000-00002D0C0000}"/>
    <cellStyle name="Обычный 4 4 2 7 4" xfId="3124" xr:uid="{00000000-0005-0000-0000-00002E0C0000}"/>
    <cellStyle name="Обычный 4 4 2 7 5" xfId="3125" xr:uid="{00000000-0005-0000-0000-00002F0C0000}"/>
    <cellStyle name="Обычный 4 4 2 7_ИПР" xfId="3126" xr:uid="{00000000-0005-0000-0000-0000300C0000}"/>
    <cellStyle name="Обычный 4 4 2 8" xfId="3127" xr:uid="{00000000-0005-0000-0000-0000310C0000}"/>
    <cellStyle name="Обычный 4 4 2 8 2" xfId="3128" xr:uid="{00000000-0005-0000-0000-0000320C0000}"/>
    <cellStyle name="Обычный 4 4 2 8 2 2" xfId="3129" xr:uid="{00000000-0005-0000-0000-0000330C0000}"/>
    <cellStyle name="Обычный 4 4 2 8 2 3" xfId="3130" xr:uid="{00000000-0005-0000-0000-0000340C0000}"/>
    <cellStyle name="Обычный 4 4 2 8 2_ИПР" xfId="3131" xr:uid="{00000000-0005-0000-0000-0000350C0000}"/>
    <cellStyle name="Обычный 4 4 2 8 3" xfId="3132" xr:uid="{00000000-0005-0000-0000-0000360C0000}"/>
    <cellStyle name="Обычный 4 4 2 8 4" xfId="3133" xr:uid="{00000000-0005-0000-0000-0000370C0000}"/>
    <cellStyle name="Обычный 4 4 2 8_ИПР" xfId="3134" xr:uid="{00000000-0005-0000-0000-0000380C0000}"/>
    <cellStyle name="Обычный 4 4 2 9" xfId="3135" xr:uid="{00000000-0005-0000-0000-0000390C0000}"/>
    <cellStyle name="Обычный 4 4 2 9 2" xfId="3136" xr:uid="{00000000-0005-0000-0000-00003A0C0000}"/>
    <cellStyle name="Обычный 4 4 2 9 3" xfId="3137" xr:uid="{00000000-0005-0000-0000-00003B0C0000}"/>
    <cellStyle name="Обычный 4 4 2 9_ИПР" xfId="3138" xr:uid="{00000000-0005-0000-0000-00003C0C0000}"/>
    <cellStyle name="Обычный 4 4 2_ИПР" xfId="3139" xr:uid="{00000000-0005-0000-0000-00003D0C0000}"/>
    <cellStyle name="Обычный 4 4 3" xfId="3140" xr:uid="{00000000-0005-0000-0000-00003E0C0000}"/>
    <cellStyle name="Обычный 4 4 3 2" xfId="3141" xr:uid="{00000000-0005-0000-0000-00003F0C0000}"/>
    <cellStyle name="Обычный 4 4 3 2 2" xfId="3142" xr:uid="{00000000-0005-0000-0000-0000400C0000}"/>
    <cellStyle name="Обычный 4 4 3 2 2 2" xfId="3143" xr:uid="{00000000-0005-0000-0000-0000410C0000}"/>
    <cellStyle name="Обычный 4 4 3 2 2 2 2" xfId="3144" xr:uid="{00000000-0005-0000-0000-0000420C0000}"/>
    <cellStyle name="Обычный 4 4 3 2 2 2 2 2" xfId="3145" xr:uid="{00000000-0005-0000-0000-0000430C0000}"/>
    <cellStyle name="Обычный 4 4 3 2 2 2 2 3" xfId="3146" xr:uid="{00000000-0005-0000-0000-0000440C0000}"/>
    <cellStyle name="Обычный 4 4 3 2 2 2 2_ИПР" xfId="3147" xr:uid="{00000000-0005-0000-0000-0000450C0000}"/>
    <cellStyle name="Обычный 4 4 3 2 2 2 3" xfId="3148" xr:uid="{00000000-0005-0000-0000-0000460C0000}"/>
    <cellStyle name="Обычный 4 4 3 2 2 2 4" xfId="3149" xr:uid="{00000000-0005-0000-0000-0000470C0000}"/>
    <cellStyle name="Обычный 4 4 3 2 2 2_ИПР" xfId="3150" xr:uid="{00000000-0005-0000-0000-0000480C0000}"/>
    <cellStyle name="Обычный 4 4 3 2 2 3" xfId="3151" xr:uid="{00000000-0005-0000-0000-0000490C0000}"/>
    <cellStyle name="Обычный 4 4 3 2 2 3 2" xfId="3152" xr:uid="{00000000-0005-0000-0000-00004A0C0000}"/>
    <cellStyle name="Обычный 4 4 3 2 2 3 3" xfId="3153" xr:uid="{00000000-0005-0000-0000-00004B0C0000}"/>
    <cellStyle name="Обычный 4 4 3 2 2 3_ИПР" xfId="3154" xr:uid="{00000000-0005-0000-0000-00004C0C0000}"/>
    <cellStyle name="Обычный 4 4 3 2 2 4" xfId="3155" xr:uid="{00000000-0005-0000-0000-00004D0C0000}"/>
    <cellStyle name="Обычный 4 4 3 2 2 5" xfId="3156" xr:uid="{00000000-0005-0000-0000-00004E0C0000}"/>
    <cellStyle name="Обычный 4 4 3 2 2_ИПР" xfId="3157" xr:uid="{00000000-0005-0000-0000-00004F0C0000}"/>
    <cellStyle name="Обычный 4 4 3 2 3" xfId="3158" xr:uid="{00000000-0005-0000-0000-0000500C0000}"/>
    <cellStyle name="Обычный 4 4 3 2 3 2" xfId="3159" xr:uid="{00000000-0005-0000-0000-0000510C0000}"/>
    <cellStyle name="Обычный 4 4 3 2 3 2 2" xfId="3160" xr:uid="{00000000-0005-0000-0000-0000520C0000}"/>
    <cellStyle name="Обычный 4 4 3 2 3 2 3" xfId="3161" xr:uid="{00000000-0005-0000-0000-0000530C0000}"/>
    <cellStyle name="Обычный 4 4 3 2 3 2_ИПР" xfId="3162" xr:uid="{00000000-0005-0000-0000-0000540C0000}"/>
    <cellStyle name="Обычный 4 4 3 2 3 3" xfId="3163" xr:uid="{00000000-0005-0000-0000-0000550C0000}"/>
    <cellStyle name="Обычный 4 4 3 2 3 4" xfId="3164" xr:uid="{00000000-0005-0000-0000-0000560C0000}"/>
    <cellStyle name="Обычный 4 4 3 2 3_ИПР" xfId="3165" xr:uid="{00000000-0005-0000-0000-0000570C0000}"/>
    <cellStyle name="Обычный 4 4 3 2 4" xfId="3166" xr:uid="{00000000-0005-0000-0000-0000580C0000}"/>
    <cellStyle name="Обычный 4 4 3 2 4 2" xfId="3167" xr:uid="{00000000-0005-0000-0000-0000590C0000}"/>
    <cellStyle name="Обычный 4 4 3 2 4 3" xfId="3168" xr:uid="{00000000-0005-0000-0000-00005A0C0000}"/>
    <cellStyle name="Обычный 4 4 3 2 4_ИПР" xfId="3169" xr:uid="{00000000-0005-0000-0000-00005B0C0000}"/>
    <cellStyle name="Обычный 4 4 3 2 5" xfId="3170" xr:uid="{00000000-0005-0000-0000-00005C0C0000}"/>
    <cellStyle name="Обычный 4 4 3 2 6" xfId="3171" xr:uid="{00000000-0005-0000-0000-00005D0C0000}"/>
    <cellStyle name="Обычный 4 4 3 2_ИПР" xfId="3172" xr:uid="{00000000-0005-0000-0000-00005E0C0000}"/>
    <cellStyle name="Обычный 4 4 3 3" xfId="3173" xr:uid="{00000000-0005-0000-0000-00005F0C0000}"/>
    <cellStyle name="Обычный 4 4 3 3 2" xfId="3174" xr:uid="{00000000-0005-0000-0000-0000600C0000}"/>
    <cellStyle name="Обычный 4 4 3 3 2 2" xfId="3175" xr:uid="{00000000-0005-0000-0000-0000610C0000}"/>
    <cellStyle name="Обычный 4 4 3 3 2 2 2" xfId="3176" xr:uid="{00000000-0005-0000-0000-0000620C0000}"/>
    <cellStyle name="Обычный 4 4 3 3 2 2 2 2" xfId="3177" xr:uid="{00000000-0005-0000-0000-0000630C0000}"/>
    <cellStyle name="Обычный 4 4 3 3 2 2 2 3" xfId="3178" xr:uid="{00000000-0005-0000-0000-0000640C0000}"/>
    <cellStyle name="Обычный 4 4 3 3 2 2 2_ИПР" xfId="3179" xr:uid="{00000000-0005-0000-0000-0000650C0000}"/>
    <cellStyle name="Обычный 4 4 3 3 2 2 3" xfId="3180" xr:uid="{00000000-0005-0000-0000-0000660C0000}"/>
    <cellStyle name="Обычный 4 4 3 3 2 2 4" xfId="3181" xr:uid="{00000000-0005-0000-0000-0000670C0000}"/>
    <cellStyle name="Обычный 4 4 3 3 2 2_ИПР" xfId="3182" xr:uid="{00000000-0005-0000-0000-0000680C0000}"/>
    <cellStyle name="Обычный 4 4 3 3 2 3" xfId="3183" xr:uid="{00000000-0005-0000-0000-0000690C0000}"/>
    <cellStyle name="Обычный 4 4 3 3 2 3 2" xfId="3184" xr:uid="{00000000-0005-0000-0000-00006A0C0000}"/>
    <cellStyle name="Обычный 4 4 3 3 2 3 3" xfId="3185" xr:uid="{00000000-0005-0000-0000-00006B0C0000}"/>
    <cellStyle name="Обычный 4 4 3 3 2 3_ИПР" xfId="3186" xr:uid="{00000000-0005-0000-0000-00006C0C0000}"/>
    <cellStyle name="Обычный 4 4 3 3 2 4" xfId="3187" xr:uid="{00000000-0005-0000-0000-00006D0C0000}"/>
    <cellStyle name="Обычный 4 4 3 3 2 5" xfId="3188" xr:uid="{00000000-0005-0000-0000-00006E0C0000}"/>
    <cellStyle name="Обычный 4 4 3 3 2_ИПР" xfId="3189" xr:uid="{00000000-0005-0000-0000-00006F0C0000}"/>
    <cellStyle name="Обычный 4 4 3 3 3" xfId="3190" xr:uid="{00000000-0005-0000-0000-0000700C0000}"/>
    <cellStyle name="Обычный 4 4 3 3 3 2" xfId="3191" xr:uid="{00000000-0005-0000-0000-0000710C0000}"/>
    <cellStyle name="Обычный 4 4 3 3 3 2 2" xfId="3192" xr:uid="{00000000-0005-0000-0000-0000720C0000}"/>
    <cellStyle name="Обычный 4 4 3 3 3 2 3" xfId="3193" xr:uid="{00000000-0005-0000-0000-0000730C0000}"/>
    <cellStyle name="Обычный 4 4 3 3 3 2_ИПР" xfId="3194" xr:uid="{00000000-0005-0000-0000-0000740C0000}"/>
    <cellStyle name="Обычный 4 4 3 3 3 3" xfId="3195" xr:uid="{00000000-0005-0000-0000-0000750C0000}"/>
    <cellStyle name="Обычный 4 4 3 3 3 4" xfId="3196" xr:uid="{00000000-0005-0000-0000-0000760C0000}"/>
    <cellStyle name="Обычный 4 4 3 3 3_ИПР" xfId="3197" xr:uid="{00000000-0005-0000-0000-0000770C0000}"/>
    <cellStyle name="Обычный 4 4 3 3 4" xfId="3198" xr:uid="{00000000-0005-0000-0000-0000780C0000}"/>
    <cellStyle name="Обычный 4 4 3 3 4 2" xfId="3199" xr:uid="{00000000-0005-0000-0000-0000790C0000}"/>
    <cellStyle name="Обычный 4 4 3 3 4 3" xfId="3200" xr:uid="{00000000-0005-0000-0000-00007A0C0000}"/>
    <cellStyle name="Обычный 4 4 3 3 4_ИПР" xfId="3201" xr:uid="{00000000-0005-0000-0000-00007B0C0000}"/>
    <cellStyle name="Обычный 4 4 3 3 5" xfId="3202" xr:uid="{00000000-0005-0000-0000-00007C0C0000}"/>
    <cellStyle name="Обычный 4 4 3 3 6" xfId="3203" xr:uid="{00000000-0005-0000-0000-00007D0C0000}"/>
    <cellStyle name="Обычный 4 4 3 3_ИПР" xfId="3204" xr:uid="{00000000-0005-0000-0000-00007E0C0000}"/>
    <cellStyle name="Обычный 4 4 3 4" xfId="3205" xr:uid="{00000000-0005-0000-0000-00007F0C0000}"/>
    <cellStyle name="Обычный 4 4 3 4 2" xfId="3206" xr:uid="{00000000-0005-0000-0000-0000800C0000}"/>
    <cellStyle name="Обычный 4 4 3 4 2 2" xfId="3207" xr:uid="{00000000-0005-0000-0000-0000810C0000}"/>
    <cellStyle name="Обычный 4 4 3 4 2 2 2" xfId="3208" xr:uid="{00000000-0005-0000-0000-0000820C0000}"/>
    <cellStyle name="Обычный 4 4 3 4 2 2 3" xfId="3209" xr:uid="{00000000-0005-0000-0000-0000830C0000}"/>
    <cellStyle name="Обычный 4 4 3 4 2 2_ИПР" xfId="3210" xr:uid="{00000000-0005-0000-0000-0000840C0000}"/>
    <cellStyle name="Обычный 4 4 3 4 2 3" xfId="3211" xr:uid="{00000000-0005-0000-0000-0000850C0000}"/>
    <cellStyle name="Обычный 4 4 3 4 2 4" xfId="3212" xr:uid="{00000000-0005-0000-0000-0000860C0000}"/>
    <cellStyle name="Обычный 4 4 3 4 2_ИПР" xfId="3213" xr:uid="{00000000-0005-0000-0000-0000870C0000}"/>
    <cellStyle name="Обычный 4 4 3 4 3" xfId="3214" xr:uid="{00000000-0005-0000-0000-0000880C0000}"/>
    <cellStyle name="Обычный 4 4 3 4 3 2" xfId="3215" xr:uid="{00000000-0005-0000-0000-0000890C0000}"/>
    <cellStyle name="Обычный 4 4 3 4 3 3" xfId="3216" xr:uid="{00000000-0005-0000-0000-00008A0C0000}"/>
    <cellStyle name="Обычный 4 4 3 4 3_ИПР" xfId="3217" xr:uid="{00000000-0005-0000-0000-00008B0C0000}"/>
    <cellStyle name="Обычный 4 4 3 4 4" xfId="3218" xr:uid="{00000000-0005-0000-0000-00008C0C0000}"/>
    <cellStyle name="Обычный 4 4 3 4 5" xfId="3219" xr:uid="{00000000-0005-0000-0000-00008D0C0000}"/>
    <cellStyle name="Обычный 4 4 3 4_ИПР" xfId="3220" xr:uid="{00000000-0005-0000-0000-00008E0C0000}"/>
    <cellStyle name="Обычный 4 4 3 5" xfId="3221" xr:uid="{00000000-0005-0000-0000-00008F0C0000}"/>
    <cellStyle name="Обычный 4 4 3 5 2" xfId="3222" xr:uid="{00000000-0005-0000-0000-0000900C0000}"/>
    <cellStyle name="Обычный 4 4 3 5 2 2" xfId="3223" xr:uid="{00000000-0005-0000-0000-0000910C0000}"/>
    <cellStyle name="Обычный 4 4 3 5 2 3" xfId="3224" xr:uid="{00000000-0005-0000-0000-0000920C0000}"/>
    <cellStyle name="Обычный 4 4 3 5 2_ИПР" xfId="3225" xr:uid="{00000000-0005-0000-0000-0000930C0000}"/>
    <cellStyle name="Обычный 4 4 3 5 3" xfId="3226" xr:uid="{00000000-0005-0000-0000-0000940C0000}"/>
    <cellStyle name="Обычный 4 4 3 5 4" xfId="3227" xr:uid="{00000000-0005-0000-0000-0000950C0000}"/>
    <cellStyle name="Обычный 4 4 3 5_ИПР" xfId="3228" xr:uid="{00000000-0005-0000-0000-0000960C0000}"/>
    <cellStyle name="Обычный 4 4 3 6" xfId="3229" xr:uid="{00000000-0005-0000-0000-0000970C0000}"/>
    <cellStyle name="Обычный 4 4 3 6 2" xfId="3230" xr:uid="{00000000-0005-0000-0000-0000980C0000}"/>
    <cellStyle name="Обычный 4 4 3 6 3" xfId="3231" xr:uid="{00000000-0005-0000-0000-0000990C0000}"/>
    <cellStyle name="Обычный 4 4 3 6_ИПР" xfId="3232" xr:uid="{00000000-0005-0000-0000-00009A0C0000}"/>
    <cellStyle name="Обычный 4 4 3 7" xfId="3233" xr:uid="{00000000-0005-0000-0000-00009B0C0000}"/>
    <cellStyle name="Обычный 4 4 3 8" xfId="3234" xr:uid="{00000000-0005-0000-0000-00009C0C0000}"/>
    <cellStyle name="Обычный 4 4 3_ИПР" xfId="3235" xr:uid="{00000000-0005-0000-0000-00009D0C0000}"/>
    <cellStyle name="Обычный 4 4 4" xfId="3236" xr:uid="{00000000-0005-0000-0000-00009E0C0000}"/>
    <cellStyle name="Обычный 4 4 4 2" xfId="3237" xr:uid="{00000000-0005-0000-0000-00009F0C0000}"/>
    <cellStyle name="Обычный 4 4 4 2 2" xfId="3238" xr:uid="{00000000-0005-0000-0000-0000A00C0000}"/>
    <cellStyle name="Обычный 4 4 4 2 2 2" xfId="3239" xr:uid="{00000000-0005-0000-0000-0000A10C0000}"/>
    <cellStyle name="Обычный 4 4 4 2 2 2 2" xfId="3240" xr:uid="{00000000-0005-0000-0000-0000A20C0000}"/>
    <cellStyle name="Обычный 4 4 4 2 2 2 3" xfId="3241" xr:uid="{00000000-0005-0000-0000-0000A30C0000}"/>
    <cellStyle name="Обычный 4 4 4 2 2 2_ИПР" xfId="3242" xr:uid="{00000000-0005-0000-0000-0000A40C0000}"/>
    <cellStyle name="Обычный 4 4 4 2 2 3" xfId="3243" xr:uid="{00000000-0005-0000-0000-0000A50C0000}"/>
    <cellStyle name="Обычный 4 4 4 2 2 4" xfId="3244" xr:uid="{00000000-0005-0000-0000-0000A60C0000}"/>
    <cellStyle name="Обычный 4 4 4 2 2_ИПР" xfId="3245" xr:uid="{00000000-0005-0000-0000-0000A70C0000}"/>
    <cellStyle name="Обычный 4 4 4 2 3" xfId="3246" xr:uid="{00000000-0005-0000-0000-0000A80C0000}"/>
    <cellStyle name="Обычный 4 4 4 2 3 2" xfId="3247" xr:uid="{00000000-0005-0000-0000-0000A90C0000}"/>
    <cellStyle name="Обычный 4 4 4 2 3 3" xfId="3248" xr:uid="{00000000-0005-0000-0000-0000AA0C0000}"/>
    <cellStyle name="Обычный 4 4 4 2 3_ИПР" xfId="3249" xr:uid="{00000000-0005-0000-0000-0000AB0C0000}"/>
    <cellStyle name="Обычный 4 4 4 2 4" xfId="3250" xr:uid="{00000000-0005-0000-0000-0000AC0C0000}"/>
    <cellStyle name="Обычный 4 4 4 2 5" xfId="3251" xr:uid="{00000000-0005-0000-0000-0000AD0C0000}"/>
    <cellStyle name="Обычный 4 4 4 2_ИПР" xfId="3252" xr:uid="{00000000-0005-0000-0000-0000AE0C0000}"/>
    <cellStyle name="Обычный 4 4 4 3" xfId="3253" xr:uid="{00000000-0005-0000-0000-0000AF0C0000}"/>
    <cellStyle name="Обычный 4 4 4 3 2" xfId="3254" xr:uid="{00000000-0005-0000-0000-0000B00C0000}"/>
    <cellStyle name="Обычный 4 4 4 3 2 2" xfId="3255" xr:uid="{00000000-0005-0000-0000-0000B10C0000}"/>
    <cellStyle name="Обычный 4 4 4 3 2 3" xfId="3256" xr:uid="{00000000-0005-0000-0000-0000B20C0000}"/>
    <cellStyle name="Обычный 4 4 4 3 2_ИПР" xfId="3257" xr:uid="{00000000-0005-0000-0000-0000B30C0000}"/>
    <cellStyle name="Обычный 4 4 4 3 3" xfId="3258" xr:uid="{00000000-0005-0000-0000-0000B40C0000}"/>
    <cellStyle name="Обычный 4 4 4 3 4" xfId="3259" xr:uid="{00000000-0005-0000-0000-0000B50C0000}"/>
    <cellStyle name="Обычный 4 4 4 3_ИПР" xfId="3260" xr:uid="{00000000-0005-0000-0000-0000B60C0000}"/>
    <cellStyle name="Обычный 4 4 4 4" xfId="3261" xr:uid="{00000000-0005-0000-0000-0000B70C0000}"/>
    <cellStyle name="Обычный 4 4 4 4 2" xfId="3262" xr:uid="{00000000-0005-0000-0000-0000B80C0000}"/>
    <cellStyle name="Обычный 4 4 4 4 3" xfId="3263" xr:uid="{00000000-0005-0000-0000-0000B90C0000}"/>
    <cellStyle name="Обычный 4 4 4 4_ИПР" xfId="3264" xr:uid="{00000000-0005-0000-0000-0000BA0C0000}"/>
    <cellStyle name="Обычный 4 4 4 5" xfId="3265" xr:uid="{00000000-0005-0000-0000-0000BB0C0000}"/>
    <cellStyle name="Обычный 4 4 4 6" xfId="3266" xr:uid="{00000000-0005-0000-0000-0000BC0C0000}"/>
    <cellStyle name="Обычный 4 4 4_ИПР" xfId="3267" xr:uid="{00000000-0005-0000-0000-0000BD0C0000}"/>
    <cellStyle name="Обычный 4 4 5" xfId="3268" xr:uid="{00000000-0005-0000-0000-0000BE0C0000}"/>
    <cellStyle name="Обычный 4 4 5 2" xfId="3269" xr:uid="{00000000-0005-0000-0000-0000BF0C0000}"/>
    <cellStyle name="Обычный 4 4 5 2 2" xfId="3270" xr:uid="{00000000-0005-0000-0000-0000C00C0000}"/>
    <cellStyle name="Обычный 4 4 5 2 2 2" xfId="3271" xr:uid="{00000000-0005-0000-0000-0000C10C0000}"/>
    <cellStyle name="Обычный 4 4 5 2 2 2 2" xfId="3272" xr:uid="{00000000-0005-0000-0000-0000C20C0000}"/>
    <cellStyle name="Обычный 4 4 5 2 2 2 3" xfId="3273" xr:uid="{00000000-0005-0000-0000-0000C30C0000}"/>
    <cellStyle name="Обычный 4 4 5 2 2 2_ИПР" xfId="3274" xr:uid="{00000000-0005-0000-0000-0000C40C0000}"/>
    <cellStyle name="Обычный 4 4 5 2 2 3" xfId="3275" xr:uid="{00000000-0005-0000-0000-0000C50C0000}"/>
    <cellStyle name="Обычный 4 4 5 2 2 4" xfId="3276" xr:uid="{00000000-0005-0000-0000-0000C60C0000}"/>
    <cellStyle name="Обычный 4 4 5 2 2_ИПР" xfId="3277" xr:uid="{00000000-0005-0000-0000-0000C70C0000}"/>
    <cellStyle name="Обычный 4 4 5 2 3" xfId="3278" xr:uid="{00000000-0005-0000-0000-0000C80C0000}"/>
    <cellStyle name="Обычный 4 4 5 2 3 2" xfId="3279" xr:uid="{00000000-0005-0000-0000-0000C90C0000}"/>
    <cellStyle name="Обычный 4 4 5 2 3 3" xfId="3280" xr:uid="{00000000-0005-0000-0000-0000CA0C0000}"/>
    <cellStyle name="Обычный 4 4 5 2 3_ИПР" xfId="3281" xr:uid="{00000000-0005-0000-0000-0000CB0C0000}"/>
    <cellStyle name="Обычный 4 4 5 2 4" xfId="3282" xr:uid="{00000000-0005-0000-0000-0000CC0C0000}"/>
    <cellStyle name="Обычный 4 4 5 2 5" xfId="3283" xr:uid="{00000000-0005-0000-0000-0000CD0C0000}"/>
    <cellStyle name="Обычный 4 4 5 2_ИПР" xfId="3284" xr:uid="{00000000-0005-0000-0000-0000CE0C0000}"/>
    <cellStyle name="Обычный 4 4 5 3" xfId="3285" xr:uid="{00000000-0005-0000-0000-0000CF0C0000}"/>
    <cellStyle name="Обычный 4 4 5 3 2" xfId="3286" xr:uid="{00000000-0005-0000-0000-0000D00C0000}"/>
    <cellStyle name="Обычный 4 4 5 3 2 2" xfId="3287" xr:uid="{00000000-0005-0000-0000-0000D10C0000}"/>
    <cellStyle name="Обычный 4 4 5 3 2 3" xfId="3288" xr:uid="{00000000-0005-0000-0000-0000D20C0000}"/>
    <cellStyle name="Обычный 4 4 5 3 2_ИПР" xfId="3289" xr:uid="{00000000-0005-0000-0000-0000D30C0000}"/>
    <cellStyle name="Обычный 4 4 5 3 3" xfId="3290" xr:uid="{00000000-0005-0000-0000-0000D40C0000}"/>
    <cellStyle name="Обычный 4 4 5 3 4" xfId="3291" xr:uid="{00000000-0005-0000-0000-0000D50C0000}"/>
    <cellStyle name="Обычный 4 4 5 3_ИПР" xfId="3292" xr:uid="{00000000-0005-0000-0000-0000D60C0000}"/>
    <cellStyle name="Обычный 4 4 5 4" xfId="3293" xr:uid="{00000000-0005-0000-0000-0000D70C0000}"/>
    <cellStyle name="Обычный 4 4 5 4 2" xfId="3294" xr:uid="{00000000-0005-0000-0000-0000D80C0000}"/>
    <cellStyle name="Обычный 4 4 5 4 3" xfId="3295" xr:uid="{00000000-0005-0000-0000-0000D90C0000}"/>
    <cellStyle name="Обычный 4 4 5 4_ИПР" xfId="3296" xr:uid="{00000000-0005-0000-0000-0000DA0C0000}"/>
    <cellStyle name="Обычный 4 4 5 5" xfId="3297" xr:uid="{00000000-0005-0000-0000-0000DB0C0000}"/>
    <cellStyle name="Обычный 4 4 5 6" xfId="3298" xr:uid="{00000000-0005-0000-0000-0000DC0C0000}"/>
    <cellStyle name="Обычный 4 4 5_ИПР" xfId="3299" xr:uid="{00000000-0005-0000-0000-0000DD0C0000}"/>
    <cellStyle name="Обычный 4 4 6" xfId="3300" xr:uid="{00000000-0005-0000-0000-0000DE0C0000}"/>
    <cellStyle name="Обычный 4 4 6 2" xfId="3301" xr:uid="{00000000-0005-0000-0000-0000DF0C0000}"/>
    <cellStyle name="Обычный 4 4 6 2 2" xfId="3302" xr:uid="{00000000-0005-0000-0000-0000E00C0000}"/>
    <cellStyle name="Обычный 4 4 6 2 2 2" xfId="3303" xr:uid="{00000000-0005-0000-0000-0000E10C0000}"/>
    <cellStyle name="Обычный 4 4 6 2 2 2 2" xfId="3304" xr:uid="{00000000-0005-0000-0000-0000E20C0000}"/>
    <cellStyle name="Обычный 4 4 6 2 2 2 3" xfId="3305" xr:uid="{00000000-0005-0000-0000-0000E30C0000}"/>
    <cellStyle name="Обычный 4 4 6 2 2 2_ИПР" xfId="3306" xr:uid="{00000000-0005-0000-0000-0000E40C0000}"/>
    <cellStyle name="Обычный 4 4 6 2 2 3" xfId="3307" xr:uid="{00000000-0005-0000-0000-0000E50C0000}"/>
    <cellStyle name="Обычный 4 4 6 2 2 4" xfId="3308" xr:uid="{00000000-0005-0000-0000-0000E60C0000}"/>
    <cellStyle name="Обычный 4 4 6 2 2_ИПР" xfId="3309" xr:uid="{00000000-0005-0000-0000-0000E70C0000}"/>
    <cellStyle name="Обычный 4 4 6 2 3" xfId="3310" xr:uid="{00000000-0005-0000-0000-0000E80C0000}"/>
    <cellStyle name="Обычный 4 4 6 2 3 2" xfId="3311" xr:uid="{00000000-0005-0000-0000-0000E90C0000}"/>
    <cellStyle name="Обычный 4 4 6 2 3 3" xfId="3312" xr:uid="{00000000-0005-0000-0000-0000EA0C0000}"/>
    <cellStyle name="Обычный 4 4 6 2 3_ИПР" xfId="3313" xr:uid="{00000000-0005-0000-0000-0000EB0C0000}"/>
    <cellStyle name="Обычный 4 4 6 2 4" xfId="3314" xr:uid="{00000000-0005-0000-0000-0000EC0C0000}"/>
    <cellStyle name="Обычный 4 4 6 2 5" xfId="3315" xr:uid="{00000000-0005-0000-0000-0000ED0C0000}"/>
    <cellStyle name="Обычный 4 4 6 2_ИПР" xfId="3316" xr:uid="{00000000-0005-0000-0000-0000EE0C0000}"/>
    <cellStyle name="Обычный 4 4 6 3" xfId="3317" xr:uid="{00000000-0005-0000-0000-0000EF0C0000}"/>
    <cellStyle name="Обычный 4 4 6 3 2" xfId="3318" xr:uid="{00000000-0005-0000-0000-0000F00C0000}"/>
    <cellStyle name="Обычный 4 4 6 3 2 2" xfId="3319" xr:uid="{00000000-0005-0000-0000-0000F10C0000}"/>
    <cellStyle name="Обычный 4 4 6 3 2 3" xfId="3320" xr:uid="{00000000-0005-0000-0000-0000F20C0000}"/>
    <cellStyle name="Обычный 4 4 6 3 2_ИПР" xfId="3321" xr:uid="{00000000-0005-0000-0000-0000F30C0000}"/>
    <cellStyle name="Обычный 4 4 6 3 3" xfId="3322" xr:uid="{00000000-0005-0000-0000-0000F40C0000}"/>
    <cellStyle name="Обычный 4 4 6 3 4" xfId="3323" xr:uid="{00000000-0005-0000-0000-0000F50C0000}"/>
    <cellStyle name="Обычный 4 4 6 3_ИПР" xfId="3324" xr:uid="{00000000-0005-0000-0000-0000F60C0000}"/>
    <cellStyle name="Обычный 4 4 6 4" xfId="3325" xr:uid="{00000000-0005-0000-0000-0000F70C0000}"/>
    <cellStyle name="Обычный 4 4 6 4 2" xfId="3326" xr:uid="{00000000-0005-0000-0000-0000F80C0000}"/>
    <cellStyle name="Обычный 4 4 6 4 3" xfId="3327" xr:uid="{00000000-0005-0000-0000-0000F90C0000}"/>
    <cellStyle name="Обычный 4 4 6 4_ИПР" xfId="3328" xr:uid="{00000000-0005-0000-0000-0000FA0C0000}"/>
    <cellStyle name="Обычный 4 4 6 5" xfId="3329" xr:uid="{00000000-0005-0000-0000-0000FB0C0000}"/>
    <cellStyle name="Обычный 4 4 6 6" xfId="3330" xr:uid="{00000000-0005-0000-0000-0000FC0C0000}"/>
    <cellStyle name="Обычный 4 4 6_ИПР" xfId="3331" xr:uid="{00000000-0005-0000-0000-0000FD0C0000}"/>
    <cellStyle name="Обычный 4 4 7" xfId="3332" xr:uid="{00000000-0005-0000-0000-0000FE0C0000}"/>
    <cellStyle name="Обычный 4 4 7 2" xfId="3333" xr:uid="{00000000-0005-0000-0000-0000FF0C0000}"/>
    <cellStyle name="Обычный 4 4 7 2 2" xfId="3334" xr:uid="{00000000-0005-0000-0000-0000000D0000}"/>
    <cellStyle name="Обычный 4 4 7 2 2 2" xfId="3335" xr:uid="{00000000-0005-0000-0000-0000010D0000}"/>
    <cellStyle name="Обычный 4 4 7 2 2 2 2" xfId="3336" xr:uid="{00000000-0005-0000-0000-0000020D0000}"/>
    <cellStyle name="Обычный 4 4 7 2 2 2 3" xfId="3337" xr:uid="{00000000-0005-0000-0000-0000030D0000}"/>
    <cellStyle name="Обычный 4 4 7 2 2 2_ИПР" xfId="3338" xr:uid="{00000000-0005-0000-0000-0000040D0000}"/>
    <cellStyle name="Обычный 4 4 7 2 2 3" xfId="3339" xr:uid="{00000000-0005-0000-0000-0000050D0000}"/>
    <cellStyle name="Обычный 4 4 7 2 2 4" xfId="3340" xr:uid="{00000000-0005-0000-0000-0000060D0000}"/>
    <cellStyle name="Обычный 4 4 7 2 2_ИПР" xfId="3341" xr:uid="{00000000-0005-0000-0000-0000070D0000}"/>
    <cellStyle name="Обычный 4 4 7 2 3" xfId="3342" xr:uid="{00000000-0005-0000-0000-0000080D0000}"/>
    <cellStyle name="Обычный 4 4 7 2 3 2" xfId="3343" xr:uid="{00000000-0005-0000-0000-0000090D0000}"/>
    <cellStyle name="Обычный 4 4 7 2 3 3" xfId="3344" xr:uid="{00000000-0005-0000-0000-00000A0D0000}"/>
    <cellStyle name="Обычный 4 4 7 2 3_ИПР" xfId="3345" xr:uid="{00000000-0005-0000-0000-00000B0D0000}"/>
    <cellStyle name="Обычный 4 4 7 2 4" xfId="3346" xr:uid="{00000000-0005-0000-0000-00000C0D0000}"/>
    <cellStyle name="Обычный 4 4 7 2 5" xfId="3347" xr:uid="{00000000-0005-0000-0000-00000D0D0000}"/>
    <cellStyle name="Обычный 4 4 7 2_ИПР" xfId="3348" xr:uid="{00000000-0005-0000-0000-00000E0D0000}"/>
    <cellStyle name="Обычный 4 4 7 3" xfId="3349" xr:uid="{00000000-0005-0000-0000-00000F0D0000}"/>
    <cellStyle name="Обычный 4 4 7 3 2" xfId="3350" xr:uid="{00000000-0005-0000-0000-0000100D0000}"/>
    <cellStyle name="Обычный 4 4 7 3 2 2" xfId="3351" xr:uid="{00000000-0005-0000-0000-0000110D0000}"/>
    <cellStyle name="Обычный 4 4 7 3 2 3" xfId="3352" xr:uid="{00000000-0005-0000-0000-0000120D0000}"/>
    <cellStyle name="Обычный 4 4 7 3 2_ИПР" xfId="3353" xr:uid="{00000000-0005-0000-0000-0000130D0000}"/>
    <cellStyle name="Обычный 4 4 7 3 3" xfId="3354" xr:uid="{00000000-0005-0000-0000-0000140D0000}"/>
    <cellStyle name="Обычный 4 4 7 3 4" xfId="3355" xr:uid="{00000000-0005-0000-0000-0000150D0000}"/>
    <cellStyle name="Обычный 4 4 7 3_ИПР" xfId="3356" xr:uid="{00000000-0005-0000-0000-0000160D0000}"/>
    <cellStyle name="Обычный 4 4 7 4" xfId="3357" xr:uid="{00000000-0005-0000-0000-0000170D0000}"/>
    <cellStyle name="Обычный 4 4 7 4 2" xfId="3358" xr:uid="{00000000-0005-0000-0000-0000180D0000}"/>
    <cellStyle name="Обычный 4 4 7 4 3" xfId="3359" xr:uid="{00000000-0005-0000-0000-0000190D0000}"/>
    <cellStyle name="Обычный 4 4 7 4_ИПР" xfId="3360" xr:uid="{00000000-0005-0000-0000-00001A0D0000}"/>
    <cellStyle name="Обычный 4 4 7 5" xfId="3361" xr:uid="{00000000-0005-0000-0000-00001B0D0000}"/>
    <cellStyle name="Обычный 4 4 7 6" xfId="3362" xr:uid="{00000000-0005-0000-0000-00001C0D0000}"/>
    <cellStyle name="Обычный 4 4 7_ИПР" xfId="3363" xr:uid="{00000000-0005-0000-0000-00001D0D0000}"/>
    <cellStyle name="Обычный 4 4 8" xfId="3364" xr:uid="{00000000-0005-0000-0000-00001E0D0000}"/>
    <cellStyle name="Обычный 4 4 8 2" xfId="3365" xr:uid="{00000000-0005-0000-0000-00001F0D0000}"/>
    <cellStyle name="Обычный 4 4 8 2 2" xfId="3366" xr:uid="{00000000-0005-0000-0000-0000200D0000}"/>
    <cellStyle name="Обычный 4 4 8 2 2 2" xfId="3367" xr:uid="{00000000-0005-0000-0000-0000210D0000}"/>
    <cellStyle name="Обычный 4 4 8 2 2 3" xfId="3368" xr:uid="{00000000-0005-0000-0000-0000220D0000}"/>
    <cellStyle name="Обычный 4 4 8 2 2_ИПР" xfId="3369" xr:uid="{00000000-0005-0000-0000-0000230D0000}"/>
    <cellStyle name="Обычный 4 4 8 2 3" xfId="3370" xr:uid="{00000000-0005-0000-0000-0000240D0000}"/>
    <cellStyle name="Обычный 4 4 8 2 4" xfId="3371" xr:uid="{00000000-0005-0000-0000-0000250D0000}"/>
    <cellStyle name="Обычный 4 4 8 2_ИПР" xfId="3372" xr:uid="{00000000-0005-0000-0000-0000260D0000}"/>
    <cellStyle name="Обычный 4 4 8 3" xfId="3373" xr:uid="{00000000-0005-0000-0000-0000270D0000}"/>
    <cellStyle name="Обычный 4 4 8 3 2" xfId="3374" xr:uid="{00000000-0005-0000-0000-0000280D0000}"/>
    <cellStyle name="Обычный 4 4 8 3 3" xfId="3375" xr:uid="{00000000-0005-0000-0000-0000290D0000}"/>
    <cellStyle name="Обычный 4 4 8 3_ИПР" xfId="3376" xr:uid="{00000000-0005-0000-0000-00002A0D0000}"/>
    <cellStyle name="Обычный 4 4 8 4" xfId="3377" xr:uid="{00000000-0005-0000-0000-00002B0D0000}"/>
    <cellStyle name="Обычный 4 4 8 5" xfId="3378" xr:uid="{00000000-0005-0000-0000-00002C0D0000}"/>
    <cellStyle name="Обычный 4 4 8_ИПР" xfId="3379" xr:uid="{00000000-0005-0000-0000-00002D0D0000}"/>
    <cellStyle name="Обычный 4 4 9" xfId="3380" xr:uid="{00000000-0005-0000-0000-00002E0D0000}"/>
    <cellStyle name="Обычный 4 4 9 2" xfId="3381" xr:uid="{00000000-0005-0000-0000-00002F0D0000}"/>
    <cellStyle name="Обычный 4 4 9 2 2" xfId="3382" xr:uid="{00000000-0005-0000-0000-0000300D0000}"/>
    <cellStyle name="Обычный 4 4 9 2 3" xfId="3383" xr:uid="{00000000-0005-0000-0000-0000310D0000}"/>
    <cellStyle name="Обычный 4 4 9 2_ИПР" xfId="3384" xr:uid="{00000000-0005-0000-0000-0000320D0000}"/>
    <cellStyle name="Обычный 4 4 9 3" xfId="3385" xr:uid="{00000000-0005-0000-0000-0000330D0000}"/>
    <cellStyle name="Обычный 4 4 9 4" xfId="3386" xr:uid="{00000000-0005-0000-0000-0000340D0000}"/>
    <cellStyle name="Обычный 4 4 9_ИПР" xfId="3387" xr:uid="{00000000-0005-0000-0000-0000350D0000}"/>
    <cellStyle name="Обычный 4 4_ИПР" xfId="3388" xr:uid="{00000000-0005-0000-0000-0000360D0000}"/>
    <cellStyle name="Обычный 4 5" xfId="3389" xr:uid="{00000000-0005-0000-0000-0000370D0000}"/>
    <cellStyle name="Обычный 4 5 10" xfId="3390" xr:uid="{00000000-0005-0000-0000-0000380D0000}"/>
    <cellStyle name="Обычный 4 5 11" xfId="3391" xr:uid="{00000000-0005-0000-0000-0000390D0000}"/>
    <cellStyle name="Обычный 4 5 2" xfId="3392" xr:uid="{00000000-0005-0000-0000-00003A0D0000}"/>
    <cellStyle name="Обычный 4 5 2 2" xfId="3393" xr:uid="{00000000-0005-0000-0000-00003B0D0000}"/>
    <cellStyle name="Обычный 4 5 2 2 2" xfId="3394" xr:uid="{00000000-0005-0000-0000-00003C0D0000}"/>
    <cellStyle name="Обычный 4 5 2 2 2 2" xfId="3395" xr:uid="{00000000-0005-0000-0000-00003D0D0000}"/>
    <cellStyle name="Обычный 4 5 2 2 2 2 2" xfId="3396" xr:uid="{00000000-0005-0000-0000-00003E0D0000}"/>
    <cellStyle name="Обычный 4 5 2 2 2 2 2 2" xfId="3397" xr:uid="{00000000-0005-0000-0000-00003F0D0000}"/>
    <cellStyle name="Обычный 4 5 2 2 2 2 2 3" xfId="3398" xr:uid="{00000000-0005-0000-0000-0000400D0000}"/>
    <cellStyle name="Обычный 4 5 2 2 2 2 2_ИПР" xfId="3399" xr:uid="{00000000-0005-0000-0000-0000410D0000}"/>
    <cellStyle name="Обычный 4 5 2 2 2 2 3" xfId="3400" xr:uid="{00000000-0005-0000-0000-0000420D0000}"/>
    <cellStyle name="Обычный 4 5 2 2 2 2 4" xfId="3401" xr:uid="{00000000-0005-0000-0000-0000430D0000}"/>
    <cellStyle name="Обычный 4 5 2 2 2 2_ИПР" xfId="3402" xr:uid="{00000000-0005-0000-0000-0000440D0000}"/>
    <cellStyle name="Обычный 4 5 2 2 2 3" xfId="3403" xr:uid="{00000000-0005-0000-0000-0000450D0000}"/>
    <cellStyle name="Обычный 4 5 2 2 2 3 2" xfId="3404" xr:uid="{00000000-0005-0000-0000-0000460D0000}"/>
    <cellStyle name="Обычный 4 5 2 2 2 3 3" xfId="3405" xr:uid="{00000000-0005-0000-0000-0000470D0000}"/>
    <cellStyle name="Обычный 4 5 2 2 2 3_ИПР" xfId="3406" xr:uid="{00000000-0005-0000-0000-0000480D0000}"/>
    <cellStyle name="Обычный 4 5 2 2 2 4" xfId="3407" xr:uid="{00000000-0005-0000-0000-0000490D0000}"/>
    <cellStyle name="Обычный 4 5 2 2 2 5" xfId="3408" xr:uid="{00000000-0005-0000-0000-00004A0D0000}"/>
    <cellStyle name="Обычный 4 5 2 2 2_ИПР" xfId="3409" xr:uid="{00000000-0005-0000-0000-00004B0D0000}"/>
    <cellStyle name="Обычный 4 5 2 2 3" xfId="3410" xr:uid="{00000000-0005-0000-0000-00004C0D0000}"/>
    <cellStyle name="Обычный 4 5 2 2 3 2" xfId="3411" xr:uid="{00000000-0005-0000-0000-00004D0D0000}"/>
    <cellStyle name="Обычный 4 5 2 2 3 2 2" xfId="3412" xr:uid="{00000000-0005-0000-0000-00004E0D0000}"/>
    <cellStyle name="Обычный 4 5 2 2 3 2 3" xfId="3413" xr:uid="{00000000-0005-0000-0000-00004F0D0000}"/>
    <cellStyle name="Обычный 4 5 2 2 3 2_ИПР" xfId="3414" xr:uid="{00000000-0005-0000-0000-0000500D0000}"/>
    <cellStyle name="Обычный 4 5 2 2 3 3" xfId="3415" xr:uid="{00000000-0005-0000-0000-0000510D0000}"/>
    <cellStyle name="Обычный 4 5 2 2 3 4" xfId="3416" xr:uid="{00000000-0005-0000-0000-0000520D0000}"/>
    <cellStyle name="Обычный 4 5 2 2 3_ИПР" xfId="3417" xr:uid="{00000000-0005-0000-0000-0000530D0000}"/>
    <cellStyle name="Обычный 4 5 2 2 4" xfId="3418" xr:uid="{00000000-0005-0000-0000-0000540D0000}"/>
    <cellStyle name="Обычный 4 5 2 2 4 2" xfId="3419" xr:uid="{00000000-0005-0000-0000-0000550D0000}"/>
    <cellStyle name="Обычный 4 5 2 2 4 3" xfId="3420" xr:uid="{00000000-0005-0000-0000-0000560D0000}"/>
    <cellStyle name="Обычный 4 5 2 2 4_ИПР" xfId="3421" xr:uid="{00000000-0005-0000-0000-0000570D0000}"/>
    <cellStyle name="Обычный 4 5 2 2 5" xfId="3422" xr:uid="{00000000-0005-0000-0000-0000580D0000}"/>
    <cellStyle name="Обычный 4 5 2 2 6" xfId="3423" xr:uid="{00000000-0005-0000-0000-0000590D0000}"/>
    <cellStyle name="Обычный 4 5 2 2_ИПР" xfId="3424" xr:uid="{00000000-0005-0000-0000-00005A0D0000}"/>
    <cellStyle name="Обычный 4 5 2 3" xfId="3425" xr:uid="{00000000-0005-0000-0000-00005B0D0000}"/>
    <cellStyle name="Обычный 4 5 2 3 2" xfId="3426" xr:uid="{00000000-0005-0000-0000-00005C0D0000}"/>
    <cellStyle name="Обычный 4 5 2 3 2 2" xfId="3427" xr:uid="{00000000-0005-0000-0000-00005D0D0000}"/>
    <cellStyle name="Обычный 4 5 2 3 2 2 2" xfId="3428" xr:uid="{00000000-0005-0000-0000-00005E0D0000}"/>
    <cellStyle name="Обычный 4 5 2 3 2 2 2 2" xfId="3429" xr:uid="{00000000-0005-0000-0000-00005F0D0000}"/>
    <cellStyle name="Обычный 4 5 2 3 2 2 2 3" xfId="3430" xr:uid="{00000000-0005-0000-0000-0000600D0000}"/>
    <cellStyle name="Обычный 4 5 2 3 2 2 2_ИПР" xfId="3431" xr:uid="{00000000-0005-0000-0000-0000610D0000}"/>
    <cellStyle name="Обычный 4 5 2 3 2 2 3" xfId="3432" xr:uid="{00000000-0005-0000-0000-0000620D0000}"/>
    <cellStyle name="Обычный 4 5 2 3 2 2 4" xfId="3433" xr:uid="{00000000-0005-0000-0000-0000630D0000}"/>
    <cellStyle name="Обычный 4 5 2 3 2 2_ИПР" xfId="3434" xr:uid="{00000000-0005-0000-0000-0000640D0000}"/>
    <cellStyle name="Обычный 4 5 2 3 2 3" xfId="3435" xr:uid="{00000000-0005-0000-0000-0000650D0000}"/>
    <cellStyle name="Обычный 4 5 2 3 2 3 2" xfId="3436" xr:uid="{00000000-0005-0000-0000-0000660D0000}"/>
    <cellStyle name="Обычный 4 5 2 3 2 3 3" xfId="3437" xr:uid="{00000000-0005-0000-0000-0000670D0000}"/>
    <cellStyle name="Обычный 4 5 2 3 2 3_ИПР" xfId="3438" xr:uid="{00000000-0005-0000-0000-0000680D0000}"/>
    <cellStyle name="Обычный 4 5 2 3 2 4" xfId="3439" xr:uid="{00000000-0005-0000-0000-0000690D0000}"/>
    <cellStyle name="Обычный 4 5 2 3 2 5" xfId="3440" xr:uid="{00000000-0005-0000-0000-00006A0D0000}"/>
    <cellStyle name="Обычный 4 5 2 3 2_ИПР" xfId="3441" xr:uid="{00000000-0005-0000-0000-00006B0D0000}"/>
    <cellStyle name="Обычный 4 5 2 3 3" xfId="3442" xr:uid="{00000000-0005-0000-0000-00006C0D0000}"/>
    <cellStyle name="Обычный 4 5 2 3 3 2" xfId="3443" xr:uid="{00000000-0005-0000-0000-00006D0D0000}"/>
    <cellStyle name="Обычный 4 5 2 3 3 2 2" xfId="3444" xr:uid="{00000000-0005-0000-0000-00006E0D0000}"/>
    <cellStyle name="Обычный 4 5 2 3 3 2 3" xfId="3445" xr:uid="{00000000-0005-0000-0000-00006F0D0000}"/>
    <cellStyle name="Обычный 4 5 2 3 3 2_ИПР" xfId="3446" xr:uid="{00000000-0005-0000-0000-0000700D0000}"/>
    <cellStyle name="Обычный 4 5 2 3 3 3" xfId="3447" xr:uid="{00000000-0005-0000-0000-0000710D0000}"/>
    <cellStyle name="Обычный 4 5 2 3 3 4" xfId="3448" xr:uid="{00000000-0005-0000-0000-0000720D0000}"/>
    <cellStyle name="Обычный 4 5 2 3 3_ИПР" xfId="3449" xr:uid="{00000000-0005-0000-0000-0000730D0000}"/>
    <cellStyle name="Обычный 4 5 2 3 4" xfId="3450" xr:uid="{00000000-0005-0000-0000-0000740D0000}"/>
    <cellStyle name="Обычный 4 5 2 3 4 2" xfId="3451" xr:uid="{00000000-0005-0000-0000-0000750D0000}"/>
    <cellStyle name="Обычный 4 5 2 3 4 3" xfId="3452" xr:uid="{00000000-0005-0000-0000-0000760D0000}"/>
    <cellStyle name="Обычный 4 5 2 3 4_ИПР" xfId="3453" xr:uid="{00000000-0005-0000-0000-0000770D0000}"/>
    <cellStyle name="Обычный 4 5 2 3 5" xfId="3454" xr:uid="{00000000-0005-0000-0000-0000780D0000}"/>
    <cellStyle name="Обычный 4 5 2 3 6" xfId="3455" xr:uid="{00000000-0005-0000-0000-0000790D0000}"/>
    <cellStyle name="Обычный 4 5 2 3_ИПР" xfId="3456" xr:uid="{00000000-0005-0000-0000-00007A0D0000}"/>
    <cellStyle name="Обычный 4 5 2 4" xfId="3457" xr:uid="{00000000-0005-0000-0000-00007B0D0000}"/>
    <cellStyle name="Обычный 4 5 2 4 2" xfId="3458" xr:uid="{00000000-0005-0000-0000-00007C0D0000}"/>
    <cellStyle name="Обычный 4 5 2 4 2 2" xfId="3459" xr:uid="{00000000-0005-0000-0000-00007D0D0000}"/>
    <cellStyle name="Обычный 4 5 2 4 2 2 2" xfId="3460" xr:uid="{00000000-0005-0000-0000-00007E0D0000}"/>
    <cellStyle name="Обычный 4 5 2 4 2 2 3" xfId="3461" xr:uid="{00000000-0005-0000-0000-00007F0D0000}"/>
    <cellStyle name="Обычный 4 5 2 4 2 2_ИПР" xfId="3462" xr:uid="{00000000-0005-0000-0000-0000800D0000}"/>
    <cellStyle name="Обычный 4 5 2 4 2 3" xfId="3463" xr:uid="{00000000-0005-0000-0000-0000810D0000}"/>
    <cellStyle name="Обычный 4 5 2 4 2 4" xfId="3464" xr:uid="{00000000-0005-0000-0000-0000820D0000}"/>
    <cellStyle name="Обычный 4 5 2 4 2_ИПР" xfId="3465" xr:uid="{00000000-0005-0000-0000-0000830D0000}"/>
    <cellStyle name="Обычный 4 5 2 4 3" xfId="3466" xr:uid="{00000000-0005-0000-0000-0000840D0000}"/>
    <cellStyle name="Обычный 4 5 2 4 3 2" xfId="3467" xr:uid="{00000000-0005-0000-0000-0000850D0000}"/>
    <cellStyle name="Обычный 4 5 2 4 3 3" xfId="3468" xr:uid="{00000000-0005-0000-0000-0000860D0000}"/>
    <cellStyle name="Обычный 4 5 2 4 3_ИПР" xfId="3469" xr:uid="{00000000-0005-0000-0000-0000870D0000}"/>
    <cellStyle name="Обычный 4 5 2 4 4" xfId="3470" xr:uid="{00000000-0005-0000-0000-0000880D0000}"/>
    <cellStyle name="Обычный 4 5 2 4 5" xfId="3471" xr:uid="{00000000-0005-0000-0000-0000890D0000}"/>
    <cellStyle name="Обычный 4 5 2 4_ИПР" xfId="3472" xr:uid="{00000000-0005-0000-0000-00008A0D0000}"/>
    <cellStyle name="Обычный 4 5 2 5" xfId="3473" xr:uid="{00000000-0005-0000-0000-00008B0D0000}"/>
    <cellStyle name="Обычный 4 5 2 5 2" xfId="3474" xr:uid="{00000000-0005-0000-0000-00008C0D0000}"/>
    <cellStyle name="Обычный 4 5 2 5 2 2" xfId="3475" xr:uid="{00000000-0005-0000-0000-00008D0D0000}"/>
    <cellStyle name="Обычный 4 5 2 5 2 3" xfId="3476" xr:uid="{00000000-0005-0000-0000-00008E0D0000}"/>
    <cellStyle name="Обычный 4 5 2 5 2_ИПР" xfId="3477" xr:uid="{00000000-0005-0000-0000-00008F0D0000}"/>
    <cellStyle name="Обычный 4 5 2 5 3" xfId="3478" xr:uid="{00000000-0005-0000-0000-0000900D0000}"/>
    <cellStyle name="Обычный 4 5 2 5 4" xfId="3479" xr:uid="{00000000-0005-0000-0000-0000910D0000}"/>
    <cellStyle name="Обычный 4 5 2 5_ИПР" xfId="3480" xr:uid="{00000000-0005-0000-0000-0000920D0000}"/>
    <cellStyle name="Обычный 4 5 2 6" xfId="3481" xr:uid="{00000000-0005-0000-0000-0000930D0000}"/>
    <cellStyle name="Обычный 4 5 2 6 2" xfId="3482" xr:uid="{00000000-0005-0000-0000-0000940D0000}"/>
    <cellStyle name="Обычный 4 5 2 6 3" xfId="3483" xr:uid="{00000000-0005-0000-0000-0000950D0000}"/>
    <cellStyle name="Обычный 4 5 2 6_ИПР" xfId="3484" xr:uid="{00000000-0005-0000-0000-0000960D0000}"/>
    <cellStyle name="Обычный 4 5 2 7" xfId="3485" xr:uid="{00000000-0005-0000-0000-0000970D0000}"/>
    <cellStyle name="Обычный 4 5 2 8" xfId="3486" xr:uid="{00000000-0005-0000-0000-0000980D0000}"/>
    <cellStyle name="Обычный 4 5 2_ИПР" xfId="3487" xr:uid="{00000000-0005-0000-0000-0000990D0000}"/>
    <cellStyle name="Обычный 4 5 3" xfId="3488" xr:uid="{00000000-0005-0000-0000-00009A0D0000}"/>
    <cellStyle name="Обычный 4 5 3 2" xfId="3489" xr:uid="{00000000-0005-0000-0000-00009B0D0000}"/>
    <cellStyle name="Обычный 4 5 3 2 2" xfId="3490" xr:uid="{00000000-0005-0000-0000-00009C0D0000}"/>
    <cellStyle name="Обычный 4 5 3 2 2 2" xfId="3491" xr:uid="{00000000-0005-0000-0000-00009D0D0000}"/>
    <cellStyle name="Обычный 4 5 3 2 2 2 2" xfId="3492" xr:uid="{00000000-0005-0000-0000-00009E0D0000}"/>
    <cellStyle name="Обычный 4 5 3 2 2 2 3" xfId="3493" xr:uid="{00000000-0005-0000-0000-00009F0D0000}"/>
    <cellStyle name="Обычный 4 5 3 2 2 2_ИПР" xfId="3494" xr:uid="{00000000-0005-0000-0000-0000A00D0000}"/>
    <cellStyle name="Обычный 4 5 3 2 2 3" xfId="3495" xr:uid="{00000000-0005-0000-0000-0000A10D0000}"/>
    <cellStyle name="Обычный 4 5 3 2 2 4" xfId="3496" xr:uid="{00000000-0005-0000-0000-0000A20D0000}"/>
    <cellStyle name="Обычный 4 5 3 2 2_ИПР" xfId="3497" xr:uid="{00000000-0005-0000-0000-0000A30D0000}"/>
    <cellStyle name="Обычный 4 5 3 2 3" xfId="3498" xr:uid="{00000000-0005-0000-0000-0000A40D0000}"/>
    <cellStyle name="Обычный 4 5 3 2 3 2" xfId="3499" xr:uid="{00000000-0005-0000-0000-0000A50D0000}"/>
    <cellStyle name="Обычный 4 5 3 2 3 3" xfId="3500" xr:uid="{00000000-0005-0000-0000-0000A60D0000}"/>
    <cellStyle name="Обычный 4 5 3 2 3_ИПР" xfId="3501" xr:uid="{00000000-0005-0000-0000-0000A70D0000}"/>
    <cellStyle name="Обычный 4 5 3 2 4" xfId="3502" xr:uid="{00000000-0005-0000-0000-0000A80D0000}"/>
    <cellStyle name="Обычный 4 5 3 2 5" xfId="3503" xr:uid="{00000000-0005-0000-0000-0000A90D0000}"/>
    <cellStyle name="Обычный 4 5 3 2_ИПР" xfId="3504" xr:uid="{00000000-0005-0000-0000-0000AA0D0000}"/>
    <cellStyle name="Обычный 4 5 3 3" xfId="3505" xr:uid="{00000000-0005-0000-0000-0000AB0D0000}"/>
    <cellStyle name="Обычный 4 5 3 3 2" xfId="3506" xr:uid="{00000000-0005-0000-0000-0000AC0D0000}"/>
    <cellStyle name="Обычный 4 5 3 3 2 2" xfId="3507" xr:uid="{00000000-0005-0000-0000-0000AD0D0000}"/>
    <cellStyle name="Обычный 4 5 3 3 2 3" xfId="3508" xr:uid="{00000000-0005-0000-0000-0000AE0D0000}"/>
    <cellStyle name="Обычный 4 5 3 3 2_ИПР" xfId="3509" xr:uid="{00000000-0005-0000-0000-0000AF0D0000}"/>
    <cellStyle name="Обычный 4 5 3 3 3" xfId="3510" xr:uid="{00000000-0005-0000-0000-0000B00D0000}"/>
    <cellStyle name="Обычный 4 5 3 3 4" xfId="3511" xr:uid="{00000000-0005-0000-0000-0000B10D0000}"/>
    <cellStyle name="Обычный 4 5 3 3_ИПР" xfId="3512" xr:uid="{00000000-0005-0000-0000-0000B20D0000}"/>
    <cellStyle name="Обычный 4 5 3 4" xfId="3513" xr:uid="{00000000-0005-0000-0000-0000B30D0000}"/>
    <cellStyle name="Обычный 4 5 3 4 2" xfId="3514" xr:uid="{00000000-0005-0000-0000-0000B40D0000}"/>
    <cellStyle name="Обычный 4 5 3 4 3" xfId="3515" xr:uid="{00000000-0005-0000-0000-0000B50D0000}"/>
    <cellStyle name="Обычный 4 5 3 4_ИПР" xfId="3516" xr:uid="{00000000-0005-0000-0000-0000B60D0000}"/>
    <cellStyle name="Обычный 4 5 3 5" xfId="3517" xr:uid="{00000000-0005-0000-0000-0000B70D0000}"/>
    <cellStyle name="Обычный 4 5 3 6" xfId="3518" xr:uid="{00000000-0005-0000-0000-0000B80D0000}"/>
    <cellStyle name="Обычный 4 5 3_ИПР" xfId="3519" xr:uid="{00000000-0005-0000-0000-0000B90D0000}"/>
    <cellStyle name="Обычный 4 5 4" xfId="3520" xr:uid="{00000000-0005-0000-0000-0000BA0D0000}"/>
    <cellStyle name="Обычный 4 5 4 2" xfId="3521" xr:uid="{00000000-0005-0000-0000-0000BB0D0000}"/>
    <cellStyle name="Обычный 4 5 4 2 2" xfId="3522" xr:uid="{00000000-0005-0000-0000-0000BC0D0000}"/>
    <cellStyle name="Обычный 4 5 4 2 2 2" xfId="3523" xr:uid="{00000000-0005-0000-0000-0000BD0D0000}"/>
    <cellStyle name="Обычный 4 5 4 2 2 2 2" xfId="3524" xr:uid="{00000000-0005-0000-0000-0000BE0D0000}"/>
    <cellStyle name="Обычный 4 5 4 2 2 2 3" xfId="3525" xr:uid="{00000000-0005-0000-0000-0000BF0D0000}"/>
    <cellStyle name="Обычный 4 5 4 2 2 2_ИПР" xfId="3526" xr:uid="{00000000-0005-0000-0000-0000C00D0000}"/>
    <cellStyle name="Обычный 4 5 4 2 2 3" xfId="3527" xr:uid="{00000000-0005-0000-0000-0000C10D0000}"/>
    <cellStyle name="Обычный 4 5 4 2 2 4" xfId="3528" xr:uid="{00000000-0005-0000-0000-0000C20D0000}"/>
    <cellStyle name="Обычный 4 5 4 2 2_ИПР" xfId="3529" xr:uid="{00000000-0005-0000-0000-0000C30D0000}"/>
    <cellStyle name="Обычный 4 5 4 2 3" xfId="3530" xr:uid="{00000000-0005-0000-0000-0000C40D0000}"/>
    <cellStyle name="Обычный 4 5 4 2 3 2" xfId="3531" xr:uid="{00000000-0005-0000-0000-0000C50D0000}"/>
    <cellStyle name="Обычный 4 5 4 2 3 3" xfId="3532" xr:uid="{00000000-0005-0000-0000-0000C60D0000}"/>
    <cellStyle name="Обычный 4 5 4 2 3_ИПР" xfId="3533" xr:uid="{00000000-0005-0000-0000-0000C70D0000}"/>
    <cellStyle name="Обычный 4 5 4 2 4" xfId="3534" xr:uid="{00000000-0005-0000-0000-0000C80D0000}"/>
    <cellStyle name="Обычный 4 5 4 2 5" xfId="3535" xr:uid="{00000000-0005-0000-0000-0000C90D0000}"/>
    <cellStyle name="Обычный 4 5 4 2_ИПР" xfId="3536" xr:uid="{00000000-0005-0000-0000-0000CA0D0000}"/>
    <cellStyle name="Обычный 4 5 4 3" xfId="3537" xr:uid="{00000000-0005-0000-0000-0000CB0D0000}"/>
    <cellStyle name="Обычный 4 5 4 3 2" xfId="3538" xr:uid="{00000000-0005-0000-0000-0000CC0D0000}"/>
    <cellStyle name="Обычный 4 5 4 3 2 2" xfId="3539" xr:uid="{00000000-0005-0000-0000-0000CD0D0000}"/>
    <cellStyle name="Обычный 4 5 4 3 2 3" xfId="3540" xr:uid="{00000000-0005-0000-0000-0000CE0D0000}"/>
    <cellStyle name="Обычный 4 5 4 3 2_ИПР" xfId="3541" xr:uid="{00000000-0005-0000-0000-0000CF0D0000}"/>
    <cellStyle name="Обычный 4 5 4 3 3" xfId="3542" xr:uid="{00000000-0005-0000-0000-0000D00D0000}"/>
    <cellStyle name="Обычный 4 5 4 3 4" xfId="3543" xr:uid="{00000000-0005-0000-0000-0000D10D0000}"/>
    <cellStyle name="Обычный 4 5 4 3_ИПР" xfId="3544" xr:uid="{00000000-0005-0000-0000-0000D20D0000}"/>
    <cellStyle name="Обычный 4 5 4 4" xfId="3545" xr:uid="{00000000-0005-0000-0000-0000D30D0000}"/>
    <cellStyle name="Обычный 4 5 4 4 2" xfId="3546" xr:uid="{00000000-0005-0000-0000-0000D40D0000}"/>
    <cellStyle name="Обычный 4 5 4 4 3" xfId="3547" xr:uid="{00000000-0005-0000-0000-0000D50D0000}"/>
    <cellStyle name="Обычный 4 5 4 4_ИПР" xfId="3548" xr:uid="{00000000-0005-0000-0000-0000D60D0000}"/>
    <cellStyle name="Обычный 4 5 4 5" xfId="3549" xr:uid="{00000000-0005-0000-0000-0000D70D0000}"/>
    <cellStyle name="Обычный 4 5 4 6" xfId="3550" xr:uid="{00000000-0005-0000-0000-0000D80D0000}"/>
    <cellStyle name="Обычный 4 5 4_ИПР" xfId="3551" xr:uid="{00000000-0005-0000-0000-0000D90D0000}"/>
    <cellStyle name="Обычный 4 5 5" xfId="3552" xr:uid="{00000000-0005-0000-0000-0000DA0D0000}"/>
    <cellStyle name="Обычный 4 5 5 2" xfId="3553" xr:uid="{00000000-0005-0000-0000-0000DB0D0000}"/>
    <cellStyle name="Обычный 4 5 5 2 2" xfId="3554" xr:uid="{00000000-0005-0000-0000-0000DC0D0000}"/>
    <cellStyle name="Обычный 4 5 5 2 2 2" xfId="3555" xr:uid="{00000000-0005-0000-0000-0000DD0D0000}"/>
    <cellStyle name="Обычный 4 5 5 2 2 2 2" xfId="3556" xr:uid="{00000000-0005-0000-0000-0000DE0D0000}"/>
    <cellStyle name="Обычный 4 5 5 2 2 2 3" xfId="3557" xr:uid="{00000000-0005-0000-0000-0000DF0D0000}"/>
    <cellStyle name="Обычный 4 5 5 2 2 2_ИПР" xfId="3558" xr:uid="{00000000-0005-0000-0000-0000E00D0000}"/>
    <cellStyle name="Обычный 4 5 5 2 2 3" xfId="3559" xr:uid="{00000000-0005-0000-0000-0000E10D0000}"/>
    <cellStyle name="Обычный 4 5 5 2 2 4" xfId="3560" xr:uid="{00000000-0005-0000-0000-0000E20D0000}"/>
    <cellStyle name="Обычный 4 5 5 2 2_ИПР" xfId="3561" xr:uid="{00000000-0005-0000-0000-0000E30D0000}"/>
    <cellStyle name="Обычный 4 5 5 2 3" xfId="3562" xr:uid="{00000000-0005-0000-0000-0000E40D0000}"/>
    <cellStyle name="Обычный 4 5 5 2 3 2" xfId="3563" xr:uid="{00000000-0005-0000-0000-0000E50D0000}"/>
    <cellStyle name="Обычный 4 5 5 2 3 3" xfId="3564" xr:uid="{00000000-0005-0000-0000-0000E60D0000}"/>
    <cellStyle name="Обычный 4 5 5 2 3_ИПР" xfId="3565" xr:uid="{00000000-0005-0000-0000-0000E70D0000}"/>
    <cellStyle name="Обычный 4 5 5 2 4" xfId="3566" xr:uid="{00000000-0005-0000-0000-0000E80D0000}"/>
    <cellStyle name="Обычный 4 5 5 2 5" xfId="3567" xr:uid="{00000000-0005-0000-0000-0000E90D0000}"/>
    <cellStyle name="Обычный 4 5 5 2_ИПР" xfId="3568" xr:uid="{00000000-0005-0000-0000-0000EA0D0000}"/>
    <cellStyle name="Обычный 4 5 5 3" xfId="3569" xr:uid="{00000000-0005-0000-0000-0000EB0D0000}"/>
    <cellStyle name="Обычный 4 5 5 3 2" xfId="3570" xr:uid="{00000000-0005-0000-0000-0000EC0D0000}"/>
    <cellStyle name="Обычный 4 5 5 3 2 2" xfId="3571" xr:uid="{00000000-0005-0000-0000-0000ED0D0000}"/>
    <cellStyle name="Обычный 4 5 5 3 2 3" xfId="3572" xr:uid="{00000000-0005-0000-0000-0000EE0D0000}"/>
    <cellStyle name="Обычный 4 5 5 3 2_ИПР" xfId="3573" xr:uid="{00000000-0005-0000-0000-0000EF0D0000}"/>
    <cellStyle name="Обычный 4 5 5 3 3" xfId="3574" xr:uid="{00000000-0005-0000-0000-0000F00D0000}"/>
    <cellStyle name="Обычный 4 5 5 3 4" xfId="3575" xr:uid="{00000000-0005-0000-0000-0000F10D0000}"/>
    <cellStyle name="Обычный 4 5 5 3_ИПР" xfId="3576" xr:uid="{00000000-0005-0000-0000-0000F20D0000}"/>
    <cellStyle name="Обычный 4 5 5 4" xfId="3577" xr:uid="{00000000-0005-0000-0000-0000F30D0000}"/>
    <cellStyle name="Обычный 4 5 5 4 2" xfId="3578" xr:uid="{00000000-0005-0000-0000-0000F40D0000}"/>
    <cellStyle name="Обычный 4 5 5 4 3" xfId="3579" xr:uid="{00000000-0005-0000-0000-0000F50D0000}"/>
    <cellStyle name="Обычный 4 5 5 4_ИПР" xfId="3580" xr:uid="{00000000-0005-0000-0000-0000F60D0000}"/>
    <cellStyle name="Обычный 4 5 5 5" xfId="3581" xr:uid="{00000000-0005-0000-0000-0000F70D0000}"/>
    <cellStyle name="Обычный 4 5 5 6" xfId="3582" xr:uid="{00000000-0005-0000-0000-0000F80D0000}"/>
    <cellStyle name="Обычный 4 5 5_ИПР" xfId="3583" xr:uid="{00000000-0005-0000-0000-0000F90D0000}"/>
    <cellStyle name="Обычный 4 5 6" xfId="3584" xr:uid="{00000000-0005-0000-0000-0000FA0D0000}"/>
    <cellStyle name="Обычный 4 5 6 2" xfId="3585" xr:uid="{00000000-0005-0000-0000-0000FB0D0000}"/>
    <cellStyle name="Обычный 4 5 6 2 2" xfId="3586" xr:uid="{00000000-0005-0000-0000-0000FC0D0000}"/>
    <cellStyle name="Обычный 4 5 6 2 2 2" xfId="3587" xr:uid="{00000000-0005-0000-0000-0000FD0D0000}"/>
    <cellStyle name="Обычный 4 5 6 2 2 2 2" xfId="3588" xr:uid="{00000000-0005-0000-0000-0000FE0D0000}"/>
    <cellStyle name="Обычный 4 5 6 2 2 2 3" xfId="3589" xr:uid="{00000000-0005-0000-0000-0000FF0D0000}"/>
    <cellStyle name="Обычный 4 5 6 2 2 2_ИПР" xfId="3590" xr:uid="{00000000-0005-0000-0000-0000000E0000}"/>
    <cellStyle name="Обычный 4 5 6 2 2 3" xfId="3591" xr:uid="{00000000-0005-0000-0000-0000010E0000}"/>
    <cellStyle name="Обычный 4 5 6 2 2 4" xfId="3592" xr:uid="{00000000-0005-0000-0000-0000020E0000}"/>
    <cellStyle name="Обычный 4 5 6 2 2_ИПР" xfId="3593" xr:uid="{00000000-0005-0000-0000-0000030E0000}"/>
    <cellStyle name="Обычный 4 5 6 2 3" xfId="3594" xr:uid="{00000000-0005-0000-0000-0000040E0000}"/>
    <cellStyle name="Обычный 4 5 6 2 3 2" xfId="3595" xr:uid="{00000000-0005-0000-0000-0000050E0000}"/>
    <cellStyle name="Обычный 4 5 6 2 3 3" xfId="3596" xr:uid="{00000000-0005-0000-0000-0000060E0000}"/>
    <cellStyle name="Обычный 4 5 6 2 3_ИПР" xfId="3597" xr:uid="{00000000-0005-0000-0000-0000070E0000}"/>
    <cellStyle name="Обычный 4 5 6 2 4" xfId="3598" xr:uid="{00000000-0005-0000-0000-0000080E0000}"/>
    <cellStyle name="Обычный 4 5 6 2 5" xfId="3599" xr:uid="{00000000-0005-0000-0000-0000090E0000}"/>
    <cellStyle name="Обычный 4 5 6 2_ИПР" xfId="3600" xr:uid="{00000000-0005-0000-0000-00000A0E0000}"/>
    <cellStyle name="Обычный 4 5 6 3" xfId="3601" xr:uid="{00000000-0005-0000-0000-00000B0E0000}"/>
    <cellStyle name="Обычный 4 5 6 3 2" xfId="3602" xr:uid="{00000000-0005-0000-0000-00000C0E0000}"/>
    <cellStyle name="Обычный 4 5 6 3 2 2" xfId="3603" xr:uid="{00000000-0005-0000-0000-00000D0E0000}"/>
    <cellStyle name="Обычный 4 5 6 3 2 3" xfId="3604" xr:uid="{00000000-0005-0000-0000-00000E0E0000}"/>
    <cellStyle name="Обычный 4 5 6 3 2_ИПР" xfId="3605" xr:uid="{00000000-0005-0000-0000-00000F0E0000}"/>
    <cellStyle name="Обычный 4 5 6 3 3" xfId="3606" xr:uid="{00000000-0005-0000-0000-0000100E0000}"/>
    <cellStyle name="Обычный 4 5 6 3 4" xfId="3607" xr:uid="{00000000-0005-0000-0000-0000110E0000}"/>
    <cellStyle name="Обычный 4 5 6 3_ИПР" xfId="3608" xr:uid="{00000000-0005-0000-0000-0000120E0000}"/>
    <cellStyle name="Обычный 4 5 6 4" xfId="3609" xr:uid="{00000000-0005-0000-0000-0000130E0000}"/>
    <cellStyle name="Обычный 4 5 6 4 2" xfId="3610" xr:uid="{00000000-0005-0000-0000-0000140E0000}"/>
    <cellStyle name="Обычный 4 5 6 4 3" xfId="3611" xr:uid="{00000000-0005-0000-0000-0000150E0000}"/>
    <cellStyle name="Обычный 4 5 6 4_ИПР" xfId="3612" xr:uid="{00000000-0005-0000-0000-0000160E0000}"/>
    <cellStyle name="Обычный 4 5 6 5" xfId="3613" xr:uid="{00000000-0005-0000-0000-0000170E0000}"/>
    <cellStyle name="Обычный 4 5 6 6" xfId="3614" xr:uid="{00000000-0005-0000-0000-0000180E0000}"/>
    <cellStyle name="Обычный 4 5 6_ИПР" xfId="3615" xr:uid="{00000000-0005-0000-0000-0000190E0000}"/>
    <cellStyle name="Обычный 4 5 7" xfId="3616" xr:uid="{00000000-0005-0000-0000-00001A0E0000}"/>
    <cellStyle name="Обычный 4 5 7 2" xfId="3617" xr:uid="{00000000-0005-0000-0000-00001B0E0000}"/>
    <cellStyle name="Обычный 4 5 7 2 2" xfId="3618" xr:uid="{00000000-0005-0000-0000-00001C0E0000}"/>
    <cellStyle name="Обычный 4 5 7 2 2 2" xfId="3619" xr:uid="{00000000-0005-0000-0000-00001D0E0000}"/>
    <cellStyle name="Обычный 4 5 7 2 2 3" xfId="3620" xr:uid="{00000000-0005-0000-0000-00001E0E0000}"/>
    <cellStyle name="Обычный 4 5 7 2 2_ИПР" xfId="3621" xr:uid="{00000000-0005-0000-0000-00001F0E0000}"/>
    <cellStyle name="Обычный 4 5 7 2 3" xfId="3622" xr:uid="{00000000-0005-0000-0000-0000200E0000}"/>
    <cellStyle name="Обычный 4 5 7 2 4" xfId="3623" xr:uid="{00000000-0005-0000-0000-0000210E0000}"/>
    <cellStyle name="Обычный 4 5 7 2_ИПР" xfId="3624" xr:uid="{00000000-0005-0000-0000-0000220E0000}"/>
    <cellStyle name="Обычный 4 5 7 3" xfId="3625" xr:uid="{00000000-0005-0000-0000-0000230E0000}"/>
    <cellStyle name="Обычный 4 5 7 3 2" xfId="3626" xr:uid="{00000000-0005-0000-0000-0000240E0000}"/>
    <cellStyle name="Обычный 4 5 7 3 3" xfId="3627" xr:uid="{00000000-0005-0000-0000-0000250E0000}"/>
    <cellStyle name="Обычный 4 5 7 3_ИПР" xfId="3628" xr:uid="{00000000-0005-0000-0000-0000260E0000}"/>
    <cellStyle name="Обычный 4 5 7 4" xfId="3629" xr:uid="{00000000-0005-0000-0000-0000270E0000}"/>
    <cellStyle name="Обычный 4 5 7 5" xfId="3630" xr:uid="{00000000-0005-0000-0000-0000280E0000}"/>
    <cellStyle name="Обычный 4 5 7_ИПР" xfId="3631" xr:uid="{00000000-0005-0000-0000-0000290E0000}"/>
    <cellStyle name="Обычный 4 5 8" xfId="3632" xr:uid="{00000000-0005-0000-0000-00002A0E0000}"/>
    <cellStyle name="Обычный 4 5 8 2" xfId="3633" xr:uid="{00000000-0005-0000-0000-00002B0E0000}"/>
    <cellStyle name="Обычный 4 5 8 2 2" xfId="3634" xr:uid="{00000000-0005-0000-0000-00002C0E0000}"/>
    <cellStyle name="Обычный 4 5 8 2 3" xfId="3635" xr:uid="{00000000-0005-0000-0000-00002D0E0000}"/>
    <cellStyle name="Обычный 4 5 8 2_ИПР" xfId="3636" xr:uid="{00000000-0005-0000-0000-00002E0E0000}"/>
    <cellStyle name="Обычный 4 5 8 3" xfId="3637" xr:uid="{00000000-0005-0000-0000-00002F0E0000}"/>
    <cellStyle name="Обычный 4 5 8 4" xfId="3638" xr:uid="{00000000-0005-0000-0000-0000300E0000}"/>
    <cellStyle name="Обычный 4 5 8_ИПР" xfId="3639" xr:uid="{00000000-0005-0000-0000-0000310E0000}"/>
    <cellStyle name="Обычный 4 5 9" xfId="3640" xr:uid="{00000000-0005-0000-0000-0000320E0000}"/>
    <cellStyle name="Обычный 4 5 9 2" xfId="3641" xr:uid="{00000000-0005-0000-0000-0000330E0000}"/>
    <cellStyle name="Обычный 4 5 9 3" xfId="3642" xr:uid="{00000000-0005-0000-0000-0000340E0000}"/>
    <cellStyle name="Обычный 4 5 9_ИПР" xfId="3643" xr:uid="{00000000-0005-0000-0000-0000350E0000}"/>
    <cellStyle name="Обычный 4 5_ИПР" xfId="3644" xr:uid="{00000000-0005-0000-0000-0000360E0000}"/>
    <cellStyle name="Обычный 4 6" xfId="3645" xr:uid="{00000000-0005-0000-0000-0000370E0000}"/>
    <cellStyle name="Обычный 4 6 2" xfId="3646" xr:uid="{00000000-0005-0000-0000-0000380E0000}"/>
    <cellStyle name="Обычный 4 6 2 2" xfId="3647" xr:uid="{00000000-0005-0000-0000-0000390E0000}"/>
    <cellStyle name="Обычный 4 6 2 2 2" xfId="3648" xr:uid="{00000000-0005-0000-0000-00003A0E0000}"/>
    <cellStyle name="Обычный 4 6 2 2 2 2" xfId="3649" xr:uid="{00000000-0005-0000-0000-00003B0E0000}"/>
    <cellStyle name="Обычный 4 6 2 2 2 2 2" xfId="3650" xr:uid="{00000000-0005-0000-0000-00003C0E0000}"/>
    <cellStyle name="Обычный 4 6 2 2 2 2 3" xfId="3651" xr:uid="{00000000-0005-0000-0000-00003D0E0000}"/>
    <cellStyle name="Обычный 4 6 2 2 2 2_ИПР" xfId="3652" xr:uid="{00000000-0005-0000-0000-00003E0E0000}"/>
    <cellStyle name="Обычный 4 6 2 2 2 3" xfId="3653" xr:uid="{00000000-0005-0000-0000-00003F0E0000}"/>
    <cellStyle name="Обычный 4 6 2 2 2 4" xfId="3654" xr:uid="{00000000-0005-0000-0000-0000400E0000}"/>
    <cellStyle name="Обычный 4 6 2 2 2_ИПР" xfId="3655" xr:uid="{00000000-0005-0000-0000-0000410E0000}"/>
    <cellStyle name="Обычный 4 6 2 2 3" xfId="3656" xr:uid="{00000000-0005-0000-0000-0000420E0000}"/>
    <cellStyle name="Обычный 4 6 2 2 3 2" xfId="3657" xr:uid="{00000000-0005-0000-0000-0000430E0000}"/>
    <cellStyle name="Обычный 4 6 2 2 3 3" xfId="3658" xr:uid="{00000000-0005-0000-0000-0000440E0000}"/>
    <cellStyle name="Обычный 4 6 2 2 3_ИПР" xfId="3659" xr:uid="{00000000-0005-0000-0000-0000450E0000}"/>
    <cellStyle name="Обычный 4 6 2 2 4" xfId="3660" xr:uid="{00000000-0005-0000-0000-0000460E0000}"/>
    <cellStyle name="Обычный 4 6 2 2 5" xfId="3661" xr:uid="{00000000-0005-0000-0000-0000470E0000}"/>
    <cellStyle name="Обычный 4 6 2 2_ИПР" xfId="3662" xr:uid="{00000000-0005-0000-0000-0000480E0000}"/>
    <cellStyle name="Обычный 4 6 2 3" xfId="3663" xr:uid="{00000000-0005-0000-0000-0000490E0000}"/>
    <cellStyle name="Обычный 4 6 2 3 2" xfId="3664" xr:uid="{00000000-0005-0000-0000-00004A0E0000}"/>
    <cellStyle name="Обычный 4 6 2 3 2 2" xfId="3665" xr:uid="{00000000-0005-0000-0000-00004B0E0000}"/>
    <cellStyle name="Обычный 4 6 2 3 2 3" xfId="3666" xr:uid="{00000000-0005-0000-0000-00004C0E0000}"/>
    <cellStyle name="Обычный 4 6 2 3 2_ИПР" xfId="3667" xr:uid="{00000000-0005-0000-0000-00004D0E0000}"/>
    <cellStyle name="Обычный 4 6 2 3 3" xfId="3668" xr:uid="{00000000-0005-0000-0000-00004E0E0000}"/>
    <cellStyle name="Обычный 4 6 2 3 4" xfId="3669" xr:uid="{00000000-0005-0000-0000-00004F0E0000}"/>
    <cellStyle name="Обычный 4 6 2 3_ИПР" xfId="3670" xr:uid="{00000000-0005-0000-0000-0000500E0000}"/>
    <cellStyle name="Обычный 4 6 2 4" xfId="3671" xr:uid="{00000000-0005-0000-0000-0000510E0000}"/>
    <cellStyle name="Обычный 4 6 2 4 2" xfId="3672" xr:uid="{00000000-0005-0000-0000-0000520E0000}"/>
    <cellStyle name="Обычный 4 6 2 4 3" xfId="3673" xr:uid="{00000000-0005-0000-0000-0000530E0000}"/>
    <cellStyle name="Обычный 4 6 2 4_ИПР" xfId="3674" xr:uid="{00000000-0005-0000-0000-0000540E0000}"/>
    <cellStyle name="Обычный 4 6 2 5" xfId="3675" xr:uid="{00000000-0005-0000-0000-0000550E0000}"/>
    <cellStyle name="Обычный 4 6 2 6" xfId="3676" xr:uid="{00000000-0005-0000-0000-0000560E0000}"/>
    <cellStyle name="Обычный 4 6 2_ИПР" xfId="3677" xr:uid="{00000000-0005-0000-0000-0000570E0000}"/>
    <cellStyle name="Обычный 4 6 3" xfId="3678" xr:uid="{00000000-0005-0000-0000-0000580E0000}"/>
    <cellStyle name="Обычный 4 6 3 2" xfId="3679" xr:uid="{00000000-0005-0000-0000-0000590E0000}"/>
    <cellStyle name="Обычный 4 6 3 2 2" xfId="3680" xr:uid="{00000000-0005-0000-0000-00005A0E0000}"/>
    <cellStyle name="Обычный 4 6 3 2 2 2" xfId="3681" xr:uid="{00000000-0005-0000-0000-00005B0E0000}"/>
    <cellStyle name="Обычный 4 6 3 2 2 2 2" xfId="3682" xr:uid="{00000000-0005-0000-0000-00005C0E0000}"/>
    <cellStyle name="Обычный 4 6 3 2 2 2 3" xfId="3683" xr:uid="{00000000-0005-0000-0000-00005D0E0000}"/>
    <cellStyle name="Обычный 4 6 3 2 2 2_ИПР" xfId="3684" xr:uid="{00000000-0005-0000-0000-00005E0E0000}"/>
    <cellStyle name="Обычный 4 6 3 2 2 3" xfId="3685" xr:uid="{00000000-0005-0000-0000-00005F0E0000}"/>
    <cellStyle name="Обычный 4 6 3 2 2 4" xfId="3686" xr:uid="{00000000-0005-0000-0000-0000600E0000}"/>
    <cellStyle name="Обычный 4 6 3 2 2_ИПР" xfId="3687" xr:uid="{00000000-0005-0000-0000-0000610E0000}"/>
    <cellStyle name="Обычный 4 6 3 2 3" xfId="3688" xr:uid="{00000000-0005-0000-0000-0000620E0000}"/>
    <cellStyle name="Обычный 4 6 3 2 3 2" xfId="3689" xr:uid="{00000000-0005-0000-0000-0000630E0000}"/>
    <cellStyle name="Обычный 4 6 3 2 3 3" xfId="3690" xr:uid="{00000000-0005-0000-0000-0000640E0000}"/>
    <cellStyle name="Обычный 4 6 3 2 3_ИПР" xfId="3691" xr:uid="{00000000-0005-0000-0000-0000650E0000}"/>
    <cellStyle name="Обычный 4 6 3 2 4" xfId="3692" xr:uid="{00000000-0005-0000-0000-0000660E0000}"/>
    <cellStyle name="Обычный 4 6 3 2 5" xfId="3693" xr:uid="{00000000-0005-0000-0000-0000670E0000}"/>
    <cellStyle name="Обычный 4 6 3 2_ИПР" xfId="3694" xr:uid="{00000000-0005-0000-0000-0000680E0000}"/>
    <cellStyle name="Обычный 4 6 3 3" xfId="3695" xr:uid="{00000000-0005-0000-0000-0000690E0000}"/>
    <cellStyle name="Обычный 4 6 3 3 2" xfId="3696" xr:uid="{00000000-0005-0000-0000-00006A0E0000}"/>
    <cellStyle name="Обычный 4 6 3 3 2 2" xfId="3697" xr:uid="{00000000-0005-0000-0000-00006B0E0000}"/>
    <cellStyle name="Обычный 4 6 3 3 2 3" xfId="3698" xr:uid="{00000000-0005-0000-0000-00006C0E0000}"/>
    <cellStyle name="Обычный 4 6 3 3 2_ИПР" xfId="3699" xr:uid="{00000000-0005-0000-0000-00006D0E0000}"/>
    <cellStyle name="Обычный 4 6 3 3 3" xfId="3700" xr:uid="{00000000-0005-0000-0000-00006E0E0000}"/>
    <cellStyle name="Обычный 4 6 3 3 4" xfId="3701" xr:uid="{00000000-0005-0000-0000-00006F0E0000}"/>
    <cellStyle name="Обычный 4 6 3 3_ИПР" xfId="3702" xr:uid="{00000000-0005-0000-0000-0000700E0000}"/>
    <cellStyle name="Обычный 4 6 3 4" xfId="3703" xr:uid="{00000000-0005-0000-0000-0000710E0000}"/>
    <cellStyle name="Обычный 4 6 3 4 2" xfId="3704" xr:uid="{00000000-0005-0000-0000-0000720E0000}"/>
    <cellStyle name="Обычный 4 6 3 4 3" xfId="3705" xr:uid="{00000000-0005-0000-0000-0000730E0000}"/>
    <cellStyle name="Обычный 4 6 3 4_ИПР" xfId="3706" xr:uid="{00000000-0005-0000-0000-0000740E0000}"/>
    <cellStyle name="Обычный 4 6 3 5" xfId="3707" xr:uid="{00000000-0005-0000-0000-0000750E0000}"/>
    <cellStyle name="Обычный 4 6 3 6" xfId="3708" xr:uid="{00000000-0005-0000-0000-0000760E0000}"/>
    <cellStyle name="Обычный 4 6 3_ИПР" xfId="3709" xr:uid="{00000000-0005-0000-0000-0000770E0000}"/>
    <cellStyle name="Обычный 4 6 4" xfId="3710" xr:uid="{00000000-0005-0000-0000-0000780E0000}"/>
    <cellStyle name="Обычный 4 6 4 2" xfId="3711" xr:uid="{00000000-0005-0000-0000-0000790E0000}"/>
    <cellStyle name="Обычный 4 6 4 2 2" xfId="3712" xr:uid="{00000000-0005-0000-0000-00007A0E0000}"/>
    <cellStyle name="Обычный 4 6 4 2 2 2" xfId="3713" xr:uid="{00000000-0005-0000-0000-00007B0E0000}"/>
    <cellStyle name="Обычный 4 6 4 2 2 3" xfId="3714" xr:uid="{00000000-0005-0000-0000-00007C0E0000}"/>
    <cellStyle name="Обычный 4 6 4 2 2_ИПР" xfId="3715" xr:uid="{00000000-0005-0000-0000-00007D0E0000}"/>
    <cellStyle name="Обычный 4 6 4 2 3" xfId="3716" xr:uid="{00000000-0005-0000-0000-00007E0E0000}"/>
    <cellStyle name="Обычный 4 6 4 2 4" xfId="3717" xr:uid="{00000000-0005-0000-0000-00007F0E0000}"/>
    <cellStyle name="Обычный 4 6 4 2_ИПР" xfId="3718" xr:uid="{00000000-0005-0000-0000-0000800E0000}"/>
    <cellStyle name="Обычный 4 6 4 3" xfId="3719" xr:uid="{00000000-0005-0000-0000-0000810E0000}"/>
    <cellStyle name="Обычный 4 6 4 3 2" xfId="3720" xr:uid="{00000000-0005-0000-0000-0000820E0000}"/>
    <cellStyle name="Обычный 4 6 4 3 3" xfId="3721" xr:uid="{00000000-0005-0000-0000-0000830E0000}"/>
    <cellStyle name="Обычный 4 6 4 3_ИПР" xfId="3722" xr:uid="{00000000-0005-0000-0000-0000840E0000}"/>
    <cellStyle name="Обычный 4 6 4 4" xfId="3723" xr:uid="{00000000-0005-0000-0000-0000850E0000}"/>
    <cellStyle name="Обычный 4 6 4 5" xfId="3724" xr:uid="{00000000-0005-0000-0000-0000860E0000}"/>
    <cellStyle name="Обычный 4 6 4_ИПР" xfId="3725" xr:uid="{00000000-0005-0000-0000-0000870E0000}"/>
    <cellStyle name="Обычный 4 6 5" xfId="3726" xr:uid="{00000000-0005-0000-0000-0000880E0000}"/>
    <cellStyle name="Обычный 4 6 5 2" xfId="3727" xr:uid="{00000000-0005-0000-0000-0000890E0000}"/>
    <cellStyle name="Обычный 4 6 5 2 2" xfId="3728" xr:uid="{00000000-0005-0000-0000-00008A0E0000}"/>
    <cellStyle name="Обычный 4 6 5 2 3" xfId="3729" xr:uid="{00000000-0005-0000-0000-00008B0E0000}"/>
    <cellStyle name="Обычный 4 6 5 2_ИПР" xfId="3730" xr:uid="{00000000-0005-0000-0000-00008C0E0000}"/>
    <cellStyle name="Обычный 4 6 5 3" xfId="3731" xr:uid="{00000000-0005-0000-0000-00008D0E0000}"/>
    <cellStyle name="Обычный 4 6 5 4" xfId="3732" xr:uid="{00000000-0005-0000-0000-00008E0E0000}"/>
    <cellStyle name="Обычный 4 6 5_ИПР" xfId="3733" xr:uid="{00000000-0005-0000-0000-00008F0E0000}"/>
    <cellStyle name="Обычный 4 6 6" xfId="3734" xr:uid="{00000000-0005-0000-0000-0000900E0000}"/>
    <cellStyle name="Обычный 4 6 6 2" xfId="3735" xr:uid="{00000000-0005-0000-0000-0000910E0000}"/>
    <cellStyle name="Обычный 4 6 6 3" xfId="3736" xr:uid="{00000000-0005-0000-0000-0000920E0000}"/>
    <cellStyle name="Обычный 4 6 6_ИПР" xfId="3737" xr:uid="{00000000-0005-0000-0000-0000930E0000}"/>
    <cellStyle name="Обычный 4 6 7" xfId="3738" xr:uid="{00000000-0005-0000-0000-0000940E0000}"/>
    <cellStyle name="Обычный 4 6 8" xfId="3739" xr:uid="{00000000-0005-0000-0000-0000950E0000}"/>
    <cellStyle name="Обычный 4 6_ИПР" xfId="3740" xr:uid="{00000000-0005-0000-0000-0000960E0000}"/>
    <cellStyle name="Обычный 4 7" xfId="3741" xr:uid="{00000000-0005-0000-0000-0000970E0000}"/>
    <cellStyle name="Обычный 4 7 2" xfId="3742" xr:uid="{00000000-0005-0000-0000-0000980E0000}"/>
    <cellStyle name="Обычный 4 7 2 2" xfId="3743" xr:uid="{00000000-0005-0000-0000-0000990E0000}"/>
    <cellStyle name="Обычный 4 7 2 2 2" xfId="3744" xr:uid="{00000000-0005-0000-0000-00009A0E0000}"/>
    <cellStyle name="Обычный 4 7 2 2 2 2" xfId="3745" xr:uid="{00000000-0005-0000-0000-00009B0E0000}"/>
    <cellStyle name="Обычный 4 7 2 2 2 3" xfId="3746" xr:uid="{00000000-0005-0000-0000-00009C0E0000}"/>
    <cellStyle name="Обычный 4 7 2 2 2_ИПР" xfId="3747" xr:uid="{00000000-0005-0000-0000-00009D0E0000}"/>
    <cellStyle name="Обычный 4 7 2 2 3" xfId="3748" xr:uid="{00000000-0005-0000-0000-00009E0E0000}"/>
    <cellStyle name="Обычный 4 7 2 2 4" xfId="3749" xr:uid="{00000000-0005-0000-0000-00009F0E0000}"/>
    <cellStyle name="Обычный 4 7 2 2_ИПР" xfId="3750" xr:uid="{00000000-0005-0000-0000-0000A00E0000}"/>
    <cellStyle name="Обычный 4 7 2 3" xfId="3751" xr:uid="{00000000-0005-0000-0000-0000A10E0000}"/>
    <cellStyle name="Обычный 4 7 2 3 2" xfId="3752" xr:uid="{00000000-0005-0000-0000-0000A20E0000}"/>
    <cellStyle name="Обычный 4 7 2 3 3" xfId="3753" xr:uid="{00000000-0005-0000-0000-0000A30E0000}"/>
    <cellStyle name="Обычный 4 7 2 3_ИПР" xfId="3754" xr:uid="{00000000-0005-0000-0000-0000A40E0000}"/>
    <cellStyle name="Обычный 4 7 2 4" xfId="3755" xr:uid="{00000000-0005-0000-0000-0000A50E0000}"/>
    <cellStyle name="Обычный 4 7 2 5" xfId="3756" xr:uid="{00000000-0005-0000-0000-0000A60E0000}"/>
    <cellStyle name="Обычный 4 7 2_ИПР" xfId="3757" xr:uid="{00000000-0005-0000-0000-0000A70E0000}"/>
    <cellStyle name="Обычный 4 7 3" xfId="3758" xr:uid="{00000000-0005-0000-0000-0000A80E0000}"/>
    <cellStyle name="Обычный 4 7 3 2" xfId="3759" xr:uid="{00000000-0005-0000-0000-0000A90E0000}"/>
    <cellStyle name="Обычный 4 7 3 2 2" xfId="3760" xr:uid="{00000000-0005-0000-0000-0000AA0E0000}"/>
    <cellStyle name="Обычный 4 7 3 2 3" xfId="3761" xr:uid="{00000000-0005-0000-0000-0000AB0E0000}"/>
    <cellStyle name="Обычный 4 7 3 2_ИПР" xfId="3762" xr:uid="{00000000-0005-0000-0000-0000AC0E0000}"/>
    <cellStyle name="Обычный 4 7 3 3" xfId="3763" xr:uid="{00000000-0005-0000-0000-0000AD0E0000}"/>
    <cellStyle name="Обычный 4 7 3 4" xfId="3764" xr:uid="{00000000-0005-0000-0000-0000AE0E0000}"/>
    <cellStyle name="Обычный 4 7 3_ИПР" xfId="3765" xr:uid="{00000000-0005-0000-0000-0000AF0E0000}"/>
    <cellStyle name="Обычный 4 7 4" xfId="3766" xr:uid="{00000000-0005-0000-0000-0000B00E0000}"/>
    <cellStyle name="Обычный 4 7 4 2" xfId="3767" xr:uid="{00000000-0005-0000-0000-0000B10E0000}"/>
    <cellStyle name="Обычный 4 7 4 3" xfId="3768" xr:uid="{00000000-0005-0000-0000-0000B20E0000}"/>
    <cellStyle name="Обычный 4 7 4_ИПР" xfId="3769" xr:uid="{00000000-0005-0000-0000-0000B30E0000}"/>
    <cellStyle name="Обычный 4 7 5" xfId="3770" xr:uid="{00000000-0005-0000-0000-0000B40E0000}"/>
    <cellStyle name="Обычный 4 7 6" xfId="3771" xr:uid="{00000000-0005-0000-0000-0000B50E0000}"/>
    <cellStyle name="Обычный 4 7_ИПР" xfId="3772" xr:uid="{00000000-0005-0000-0000-0000B60E0000}"/>
    <cellStyle name="Обычный 4 8" xfId="3773" xr:uid="{00000000-0005-0000-0000-0000B70E0000}"/>
    <cellStyle name="Обычный 4 8 2" xfId="3774" xr:uid="{00000000-0005-0000-0000-0000B80E0000}"/>
    <cellStyle name="Обычный 4 8 2 2" xfId="3775" xr:uid="{00000000-0005-0000-0000-0000B90E0000}"/>
    <cellStyle name="Обычный 4 8 2 2 2" xfId="3776" xr:uid="{00000000-0005-0000-0000-0000BA0E0000}"/>
    <cellStyle name="Обычный 4 8 2 2 2 2" xfId="3777" xr:uid="{00000000-0005-0000-0000-0000BB0E0000}"/>
    <cellStyle name="Обычный 4 8 2 2 2 3" xfId="3778" xr:uid="{00000000-0005-0000-0000-0000BC0E0000}"/>
    <cellStyle name="Обычный 4 8 2 2 2_ИПР" xfId="3779" xr:uid="{00000000-0005-0000-0000-0000BD0E0000}"/>
    <cellStyle name="Обычный 4 8 2 2 3" xfId="3780" xr:uid="{00000000-0005-0000-0000-0000BE0E0000}"/>
    <cellStyle name="Обычный 4 8 2 2 4" xfId="3781" xr:uid="{00000000-0005-0000-0000-0000BF0E0000}"/>
    <cellStyle name="Обычный 4 8 2 2_ИПР" xfId="3782" xr:uid="{00000000-0005-0000-0000-0000C00E0000}"/>
    <cellStyle name="Обычный 4 8 2 3" xfId="3783" xr:uid="{00000000-0005-0000-0000-0000C10E0000}"/>
    <cellStyle name="Обычный 4 8 2 3 2" xfId="3784" xr:uid="{00000000-0005-0000-0000-0000C20E0000}"/>
    <cellStyle name="Обычный 4 8 2 3 3" xfId="3785" xr:uid="{00000000-0005-0000-0000-0000C30E0000}"/>
    <cellStyle name="Обычный 4 8 2 3_ИПР" xfId="3786" xr:uid="{00000000-0005-0000-0000-0000C40E0000}"/>
    <cellStyle name="Обычный 4 8 2 4" xfId="3787" xr:uid="{00000000-0005-0000-0000-0000C50E0000}"/>
    <cellStyle name="Обычный 4 8 2 5" xfId="3788" xr:uid="{00000000-0005-0000-0000-0000C60E0000}"/>
    <cellStyle name="Обычный 4 8 2_ИПР" xfId="3789" xr:uid="{00000000-0005-0000-0000-0000C70E0000}"/>
    <cellStyle name="Обычный 4 8 3" xfId="3790" xr:uid="{00000000-0005-0000-0000-0000C80E0000}"/>
    <cellStyle name="Обычный 4 8 3 2" xfId="3791" xr:uid="{00000000-0005-0000-0000-0000C90E0000}"/>
    <cellStyle name="Обычный 4 8 3 2 2" xfId="3792" xr:uid="{00000000-0005-0000-0000-0000CA0E0000}"/>
    <cellStyle name="Обычный 4 8 3 2 3" xfId="3793" xr:uid="{00000000-0005-0000-0000-0000CB0E0000}"/>
    <cellStyle name="Обычный 4 8 3 2_ИПР" xfId="3794" xr:uid="{00000000-0005-0000-0000-0000CC0E0000}"/>
    <cellStyle name="Обычный 4 8 3 3" xfId="3795" xr:uid="{00000000-0005-0000-0000-0000CD0E0000}"/>
    <cellStyle name="Обычный 4 8 3 4" xfId="3796" xr:uid="{00000000-0005-0000-0000-0000CE0E0000}"/>
    <cellStyle name="Обычный 4 8 3_ИПР" xfId="3797" xr:uid="{00000000-0005-0000-0000-0000CF0E0000}"/>
    <cellStyle name="Обычный 4 8 4" xfId="3798" xr:uid="{00000000-0005-0000-0000-0000D00E0000}"/>
    <cellStyle name="Обычный 4 8 4 2" xfId="3799" xr:uid="{00000000-0005-0000-0000-0000D10E0000}"/>
    <cellStyle name="Обычный 4 8 4 3" xfId="3800" xr:uid="{00000000-0005-0000-0000-0000D20E0000}"/>
    <cellStyle name="Обычный 4 8 4_ИПР" xfId="3801" xr:uid="{00000000-0005-0000-0000-0000D30E0000}"/>
    <cellStyle name="Обычный 4 8 5" xfId="3802" xr:uid="{00000000-0005-0000-0000-0000D40E0000}"/>
    <cellStyle name="Обычный 4 8 6" xfId="3803" xr:uid="{00000000-0005-0000-0000-0000D50E0000}"/>
    <cellStyle name="Обычный 4 8_ИПР" xfId="3804" xr:uid="{00000000-0005-0000-0000-0000D60E0000}"/>
    <cellStyle name="Обычный 4 9" xfId="3805" xr:uid="{00000000-0005-0000-0000-0000D70E0000}"/>
    <cellStyle name="Обычный 4 9 2" xfId="3806" xr:uid="{00000000-0005-0000-0000-0000D80E0000}"/>
    <cellStyle name="Обычный 4 9 2 2" xfId="3807" xr:uid="{00000000-0005-0000-0000-0000D90E0000}"/>
    <cellStyle name="Обычный 4 9 2 2 2" xfId="3808" xr:uid="{00000000-0005-0000-0000-0000DA0E0000}"/>
    <cellStyle name="Обычный 4 9 2 2 2 2" xfId="3809" xr:uid="{00000000-0005-0000-0000-0000DB0E0000}"/>
    <cellStyle name="Обычный 4 9 2 2 2 3" xfId="3810" xr:uid="{00000000-0005-0000-0000-0000DC0E0000}"/>
    <cellStyle name="Обычный 4 9 2 2 2_ИПР" xfId="3811" xr:uid="{00000000-0005-0000-0000-0000DD0E0000}"/>
    <cellStyle name="Обычный 4 9 2 2 3" xfId="3812" xr:uid="{00000000-0005-0000-0000-0000DE0E0000}"/>
    <cellStyle name="Обычный 4 9 2 2 4" xfId="3813" xr:uid="{00000000-0005-0000-0000-0000DF0E0000}"/>
    <cellStyle name="Обычный 4 9 2 2_ИПР" xfId="3814" xr:uid="{00000000-0005-0000-0000-0000E00E0000}"/>
    <cellStyle name="Обычный 4 9 2 3" xfId="3815" xr:uid="{00000000-0005-0000-0000-0000E10E0000}"/>
    <cellStyle name="Обычный 4 9 2 3 2" xfId="3816" xr:uid="{00000000-0005-0000-0000-0000E20E0000}"/>
    <cellStyle name="Обычный 4 9 2 3 3" xfId="3817" xr:uid="{00000000-0005-0000-0000-0000E30E0000}"/>
    <cellStyle name="Обычный 4 9 2 3_ИПР" xfId="3818" xr:uid="{00000000-0005-0000-0000-0000E40E0000}"/>
    <cellStyle name="Обычный 4 9 2 4" xfId="3819" xr:uid="{00000000-0005-0000-0000-0000E50E0000}"/>
    <cellStyle name="Обычный 4 9 2 5" xfId="3820" xr:uid="{00000000-0005-0000-0000-0000E60E0000}"/>
    <cellStyle name="Обычный 4 9 2_ИПР" xfId="3821" xr:uid="{00000000-0005-0000-0000-0000E70E0000}"/>
    <cellStyle name="Обычный 4 9 3" xfId="3822" xr:uid="{00000000-0005-0000-0000-0000E80E0000}"/>
    <cellStyle name="Обычный 4 9 3 2" xfId="3823" xr:uid="{00000000-0005-0000-0000-0000E90E0000}"/>
    <cellStyle name="Обычный 4 9 3 2 2" xfId="3824" xr:uid="{00000000-0005-0000-0000-0000EA0E0000}"/>
    <cellStyle name="Обычный 4 9 3 2 3" xfId="3825" xr:uid="{00000000-0005-0000-0000-0000EB0E0000}"/>
    <cellStyle name="Обычный 4 9 3 2_ИПР" xfId="3826" xr:uid="{00000000-0005-0000-0000-0000EC0E0000}"/>
    <cellStyle name="Обычный 4 9 3 3" xfId="3827" xr:uid="{00000000-0005-0000-0000-0000ED0E0000}"/>
    <cellStyle name="Обычный 4 9 3 4" xfId="3828" xr:uid="{00000000-0005-0000-0000-0000EE0E0000}"/>
    <cellStyle name="Обычный 4 9 3_ИПР" xfId="3829" xr:uid="{00000000-0005-0000-0000-0000EF0E0000}"/>
    <cellStyle name="Обычный 4 9 4" xfId="3830" xr:uid="{00000000-0005-0000-0000-0000F00E0000}"/>
    <cellStyle name="Обычный 4 9 4 2" xfId="3831" xr:uid="{00000000-0005-0000-0000-0000F10E0000}"/>
    <cellStyle name="Обычный 4 9 4 3" xfId="3832" xr:uid="{00000000-0005-0000-0000-0000F20E0000}"/>
    <cellStyle name="Обычный 4 9 4_ИПР" xfId="3833" xr:uid="{00000000-0005-0000-0000-0000F30E0000}"/>
    <cellStyle name="Обычный 4 9 5" xfId="3834" xr:uid="{00000000-0005-0000-0000-0000F40E0000}"/>
    <cellStyle name="Обычный 4 9 6" xfId="3835" xr:uid="{00000000-0005-0000-0000-0000F50E0000}"/>
    <cellStyle name="Обычный 4 9_ИПР" xfId="3836" xr:uid="{00000000-0005-0000-0000-0000F60E0000}"/>
    <cellStyle name="Обычный 4_ARMRAZR" xfId="3837" xr:uid="{00000000-0005-0000-0000-0000F70E0000}"/>
    <cellStyle name="Обычный 5" xfId="4" xr:uid="{00000000-0005-0000-0000-0000F80E0000}"/>
    <cellStyle name="Обычный 5 10" xfId="3838" xr:uid="{00000000-0005-0000-0000-0000F90E0000}"/>
    <cellStyle name="Обычный 5 10 2" xfId="3839" xr:uid="{00000000-0005-0000-0000-0000FA0E0000}"/>
    <cellStyle name="Обычный 5 10 2 2" xfId="3840" xr:uid="{00000000-0005-0000-0000-0000FB0E0000}"/>
    <cellStyle name="Обычный 5 10 2 2 2" xfId="3841" xr:uid="{00000000-0005-0000-0000-0000FC0E0000}"/>
    <cellStyle name="Обычный 5 10 2 2 2 2" xfId="3842" xr:uid="{00000000-0005-0000-0000-0000FD0E0000}"/>
    <cellStyle name="Обычный 5 10 2 2 2 3" xfId="3843" xr:uid="{00000000-0005-0000-0000-0000FE0E0000}"/>
    <cellStyle name="Обычный 5 10 2 2 2_ИПР" xfId="3844" xr:uid="{00000000-0005-0000-0000-0000FF0E0000}"/>
    <cellStyle name="Обычный 5 10 2 2 3" xfId="3845" xr:uid="{00000000-0005-0000-0000-0000000F0000}"/>
    <cellStyle name="Обычный 5 10 2 2 4" xfId="3846" xr:uid="{00000000-0005-0000-0000-0000010F0000}"/>
    <cellStyle name="Обычный 5 10 2 2_ИПР" xfId="3847" xr:uid="{00000000-0005-0000-0000-0000020F0000}"/>
    <cellStyle name="Обычный 5 10 2 3" xfId="3848" xr:uid="{00000000-0005-0000-0000-0000030F0000}"/>
    <cellStyle name="Обычный 5 10 2 3 2" xfId="3849" xr:uid="{00000000-0005-0000-0000-0000040F0000}"/>
    <cellStyle name="Обычный 5 10 2 3 3" xfId="3850" xr:uid="{00000000-0005-0000-0000-0000050F0000}"/>
    <cellStyle name="Обычный 5 10 2 3_ИПР" xfId="3851" xr:uid="{00000000-0005-0000-0000-0000060F0000}"/>
    <cellStyle name="Обычный 5 10 2 4" xfId="3852" xr:uid="{00000000-0005-0000-0000-0000070F0000}"/>
    <cellStyle name="Обычный 5 10 2 5" xfId="3853" xr:uid="{00000000-0005-0000-0000-0000080F0000}"/>
    <cellStyle name="Обычный 5 10 2_ИПР" xfId="3854" xr:uid="{00000000-0005-0000-0000-0000090F0000}"/>
    <cellStyle name="Обычный 5 10 3" xfId="3855" xr:uid="{00000000-0005-0000-0000-00000A0F0000}"/>
    <cellStyle name="Обычный 5 10 3 2" xfId="3856" xr:uid="{00000000-0005-0000-0000-00000B0F0000}"/>
    <cellStyle name="Обычный 5 10 3 2 2" xfId="3857" xr:uid="{00000000-0005-0000-0000-00000C0F0000}"/>
    <cellStyle name="Обычный 5 10 3 2 3" xfId="3858" xr:uid="{00000000-0005-0000-0000-00000D0F0000}"/>
    <cellStyle name="Обычный 5 10 3 2_ИПР" xfId="3859" xr:uid="{00000000-0005-0000-0000-00000E0F0000}"/>
    <cellStyle name="Обычный 5 10 3 3" xfId="3860" xr:uid="{00000000-0005-0000-0000-00000F0F0000}"/>
    <cellStyle name="Обычный 5 10 3 4" xfId="3861" xr:uid="{00000000-0005-0000-0000-0000100F0000}"/>
    <cellStyle name="Обычный 5 10 3_ИПР" xfId="3862" xr:uid="{00000000-0005-0000-0000-0000110F0000}"/>
    <cellStyle name="Обычный 5 10 4" xfId="3863" xr:uid="{00000000-0005-0000-0000-0000120F0000}"/>
    <cellStyle name="Обычный 5 10 4 2" xfId="3864" xr:uid="{00000000-0005-0000-0000-0000130F0000}"/>
    <cellStyle name="Обычный 5 10 4 3" xfId="3865" xr:uid="{00000000-0005-0000-0000-0000140F0000}"/>
    <cellStyle name="Обычный 5 10 4_ИПР" xfId="3866" xr:uid="{00000000-0005-0000-0000-0000150F0000}"/>
    <cellStyle name="Обычный 5 10 5" xfId="3867" xr:uid="{00000000-0005-0000-0000-0000160F0000}"/>
    <cellStyle name="Обычный 5 10 6" xfId="3868" xr:uid="{00000000-0005-0000-0000-0000170F0000}"/>
    <cellStyle name="Обычный 5 10_ИПР" xfId="3869" xr:uid="{00000000-0005-0000-0000-0000180F0000}"/>
    <cellStyle name="Обычный 5 11" xfId="3870" xr:uid="{00000000-0005-0000-0000-0000190F0000}"/>
    <cellStyle name="Обычный 5 11 2" xfId="3871" xr:uid="{00000000-0005-0000-0000-00001A0F0000}"/>
    <cellStyle name="Обычный 5 11 2 2" xfId="3872" xr:uid="{00000000-0005-0000-0000-00001B0F0000}"/>
    <cellStyle name="Обычный 5 11 2 2 2" xfId="3873" xr:uid="{00000000-0005-0000-0000-00001C0F0000}"/>
    <cellStyle name="Обычный 5 11 2 2 3" xfId="3874" xr:uid="{00000000-0005-0000-0000-00001D0F0000}"/>
    <cellStyle name="Обычный 5 11 2 2_ИПР" xfId="3875" xr:uid="{00000000-0005-0000-0000-00001E0F0000}"/>
    <cellStyle name="Обычный 5 11 2 3" xfId="3876" xr:uid="{00000000-0005-0000-0000-00001F0F0000}"/>
    <cellStyle name="Обычный 5 11 2 4" xfId="3877" xr:uid="{00000000-0005-0000-0000-0000200F0000}"/>
    <cellStyle name="Обычный 5 11 2_ИПР" xfId="3878" xr:uid="{00000000-0005-0000-0000-0000210F0000}"/>
    <cellStyle name="Обычный 5 11 3" xfId="3879" xr:uid="{00000000-0005-0000-0000-0000220F0000}"/>
    <cellStyle name="Обычный 5 11 3 2" xfId="3880" xr:uid="{00000000-0005-0000-0000-0000230F0000}"/>
    <cellStyle name="Обычный 5 11 3 3" xfId="3881" xr:uid="{00000000-0005-0000-0000-0000240F0000}"/>
    <cellStyle name="Обычный 5 11 3_ИПР" xfId="3882" xr:uid="{00000000-0005-0000-0000-0000250F0000}"/>
    <cellStyle name="Обычный 5 11 4" xfId="3883" xr:uid="{00000000-0005-0000-0000-0000260F0000}"/>
    <cellStyle name="Обычный 5 11 5" xfId="3884" xr:uid="{00000000-0005-0000-0000-0000270F0000}"/>
    <cellStyle name="Обычный 5 11_ИПР" xfId="3885" xr:uid="{00000000-0005-0000-0000-0000280F0000}"/>
    <cellStyle name="Обычный 5 12" xfId="3886" xr:uid="{00000000-0005-0000-0000-0000290F0000}"/>
    <cellStyle name="Обычный 5 12 2" xfId="3887" xr:uid="{00000000-0005-0000-0000-00002A0F0000}"/>
    <cellStyle name="Обычный 5 12 2 2" xfId="3888" xr:uid="{00000000-0005-0000-0000-00002B0F0000}"/>
    <cellStyle name="Обычный 5 12 2 3" xfId="3889" xr:uid="{00000000-0005-0000-0000-00002C0F0000}"/>
    <cellStyle name="Обычный 5 12 2_ИПР" xfId="3890" xr:uid="{00000000-0005-0000-0000-00002D0F0000}"/>
    <cellStyle name="Обычный 5 12 3" xfId="3891" xr:uid="{00000000-0005-0000-0000-00002E0F0000}"/>
    <cellStyle name="Обычный 5 12 4" xfId="3892" xr:uid="{00000000-0005-0000-0000-00002F0F0000}"/>
    <cellStyle name="Обычный 5 12_ИПР" xfId="3893" xr:uid="{00000000-0005-0000-0000-0000300F0000}"/>
    <cellStyle name="Обычный 5 13" xfId="3894" xr:uid="{00000000-0005-0000-0000-0000310F0000}"/>
    <cellStyle name="Обычный 5 13 2" xfId="3895" xr:uid="{00000000-0005-0000-0000-0000320F0000}"/>
    <cellStyle name="Обычный 5 13 3" xfId="3896" xr:uid="{00000000-0005-0000-0000-0000330F0000}"/>
    <cellStyle name="Обычный 5 13_ИПР" xfId="3897" xr:uid="{00000000-0005-0000-0000-0000340F0000}"/>
    <cellStyle name="Обычный 5 14" xfId="3898" xr:uid="{00000000-0005-0000-0000-0000350F0000}"/>
    <cellStyle name="Обычный 5 14 2" xfId="3899" xr:uid="{00000000-0005-0000-0000-0000360F0000}"/>
    <cellStyle name="Обычный 5 14 3" xfId="3900" xr:uid="{00000000-0005-0000-0000-0000370F0000}"/>
    <cellStyle name="Обычный 5 14_ИПР" xfId="3901" xr:uid="{00000000-0005-0000-0000-0000380F0000}"/>
    <cellStyle name="Обычный 5 15" xfId="3902" xr:uid="{00000000-0005-0000-0000-0000390F0000}"/>
    <cellStyle name="Обычный 5 16" xfId="3903" xr:uid="{00000000-0005-0000-0000-00003A0F0000}"/>
    <cellStyle name="Обычный 5 2" xfId="3904" xr:uid="{00000000-0005-0000-0000-00003B0F0000}"/>
    <cellStyle name="Обычный 5 3" xfId="3905" xr:uid="{00000000-0005-0000-0000-00003C0F0000}"/>
    <cellStyle name="Обычный 5 3 10" xfId="3906" xr:uid="{00000000-0005-0000-0000-00003D0F0000}"/>
    <cellStyle name="Обычный 5 3 10 2" xfId="3907" xr:uid="{00000000-0005-0000-0000-00003E0F0000}"/>
    <cellStyle name="Обычный 5 3 10 3" xfId="3908" xr:uid="{00000000-0005-0000-0000-00003F0F0000}"/>
    <cellStyle name="Обычный 5 3 10_ИПР" xfId="3909" xr:uid="{00000000-0005-0000-0000-0000400F0000}"/>
    <cellStyle name="Обычный 5 3 11" xfId="3910" xr:uid="{00000000-0005-0000-0000-0000410F0000}"/>
    <cellStyle name="Обычный 5 3 11 2" xfId="3911" xr:uid="{00000000-0005-0000-0000-0000420F0000}"/>
    <cellStyle name="Обычный 5 3 11 3" xfId="3912" xr:uid="{00000000-0005-0000-0000-0000430F0000}"/>
    <cellStyle name="Обычный 5 3 11_ИПР" xfId="3913" xr:uid="{00000000-0005-0000-0000-0000440F0000}"/>
    <cellStyle name="Обычный 5 3 12" xfId="3914" xr:uid="{00000000-0005-0000-0000-0000450F0000}"/>
    <cellStyle name="Обычный 5 3 13" xfId="3915" xr:uid="{00000000-0005-0000-0000-0000460F0000}"/>
    <cellStyle name="Обычный 5 3 2" xfId="3916" xr:uid="{00000000-0005-0000-0000-0000470F0000}"/>
    <cellStyle name="Обычный 5 3 2 10" xfId="3917" xr:uid="{00000000-0005-0000-0000-0000480F0000}"/>
    <cellStyle name="Обычный 5 3 2 11" xfId="3918" xr:uid="{00000000-0005-0000-0000-0000490F0000}"/>
    <cellStyle name="Обычный 5 3 2 2" xfId="3919" xr:uid="{00000000-0005-0000-0000-00004A0F0000}"/>
    <cellStyle name="Обычный 5 3 2 2 2" xfId="3920" xr:uid="{00000000-0005-0000-0000-00004B0F0000}"/>
    <cellStyle name="Обычный 5 3 2 2 2 2" xfId="3921" xr:uid="{00000000-0005-0000-0000-00004C0F0000}"/>
    <cellStyle name="Обычный 5 3 2 2 2 2 2" xfId="3922" xr:uid="{00000000-0005-0000-0000-00004D0F0000}"/>
    <cellStyle name="Обычный 5 3 2 2 2 2 2 2" xfId="3923" xr:uid="{00000000-0005-0000-0000-00004E0F0000}"/>
    <cellStyle name="Обычный 5 3 2 2 2 2 2 2 2" xfId="3924" xr:uid="{00000000-0005-0000-0000-00004F0F0000}"/>
    <cellStyle name="Обычный 5 3 2 2 2 2 2 2 3" xfId="3925" xr:uid="{00000000-0005-0000-0000-0000500F0000}"/>
    <cellStyle name="Обычный 5 3 2 2 2 2 2 2_ИПР" xfId="3926" xr:uid="{00000000-0005-0000-0000-0000510F0000}"/>
    <cellStyle name="Обычный 5 3 2 2 2 2 2 3" xfId="3927" xr:uid="{00000000-0005-0000-0000-0000520F0000}"/>
    <cellStyle name="Обычный 5 3 2 2 2 2 2 4" xfId="3928" xr:uid="{00000000-0005-0000-0000-0000530F0000}"/>
    <cellStyle name="Обычный 5 3 2 2 2 2 2_ИПР" xfId="3929" xr:uid="{00000000-0005-0000-0000-0000540F0000}"/>
    <cellStyle name="Обычный 5 3 2 2 2 2 3" xfId="3930" xr:uid="{00000000-0005-0000-0000-0000550F0000}"/>
    <cellStyle name="Обычный 5 3 2 2 2 2 3 2" xfId="3931" xr:uid="{00000000-0005-0000-0000-0000560F0000}"/>
    <cellStyle name="Обычный 5 3 2 2 2 2 3 3" xfId="3932" xr:uid="{00000000-0005-0000-0000-0000570F0000}"/>
    <cellStyle name="Обычный 5 3 2 2 2 2 3_ИПР" xfId="3933" xr:uid="{00000000-0005-0000-0000-0000580F0000}"/>
    <cellStyle name="Обычный 5 3 2 2 2 2 4" xfId="3934" xr:uid="{00000000-0005-0000-0000-0000590F0000}"/>
    <cellStyle name="Обычный 5 3 2 2 2 2 5" xfId="3935" xr:uid="{00000000-0005-0000-0000-00005A0F0000}"/>
    <cellStyle name="Обычный 5 3 2 2 2 2_ИПР" xfId="3936" xr:uid="{00000000-0005-0000-0000-00005B0F0000}"/>
    <cellStyle name="Обычный 5 3 2 2 2 3" xfId="3937" xr:uid="{00000000-0005-0000-0000-00005C0F0000}"/>
    <cellStyle name="Обычный 5 3 2 2 2 3 2" xfId="3938" xr:uid="{00000000-0005-0000-0000-00005D0F0000}"/>
    <cellStyle name="Обычный 5 3 2 2 2 3 2 2" xfId="3939" xr:uid="{00000000-0005-0000-0000-00005E0F0000}"/>
    <cellStyle name="Обычный 5 3 2 2 2 3 2 3" xfId="3940" xr:uid="{00000000-0005-0000-0000-00005F0F0000}"/>
    <cellStyle name="Обычный 5 3 2 2 2 3 2_ИПР" xfId="3941" xr:uid="{00000000-0005-0000-0000-0000600F0000}"/>
    <cellStyle name="Обычный 5 3 2 2 2 3 3" xfId="3942" xr:uid="{00000000-0005-0000-0000-0000610F0000}"/>
    <cellStyle name="Обычный 5 3 2 2 2 3 4" xfId="3943" xr:uid="{00000000-0005-0000-0000-0000620F0000}"/>
    <cellStyle name="Обычный 5 3 2 2 2 3_ИПР" xfId="3944" xr:uid="{00000000-0005-0000-0000-0000630F0000}"/>
    <cellStyle name="Обычный 5 3 2 2 2 4" xfId="3945" xr:uid="{00000000-0005-0000-0000-0000640F0000}"/>
    <cellStyle name="Обычный 5 3 2 2 2 4 2" xfId="3946" xr:uid="{00000000-0005-0000-0000-0000650F0000}"/>
    <cellStyle name="Обычный 5 3 2 2 2 4 3" xfId="3947" xr:uid="{00000000-0005-0000-0000-0000660F0000}"/>
    <cellStyle name="Обычный 5 3 2 2 2 4_ИПР" xfId="3948" xr:uid="{00000000-0005-0000-0000-0000670F0000}"/>
    <cellStyle name="Обычный 5 3 2 2 2 5" xfId="3949" xr:uid="{00000000-0005-0000-0000-0000680F0000}"/>
    <cellStyle name="Обычный 5 3 2 2 2 6" xfId="3950" xr:uid="{00000000-0005-0000-0000-0000690F0000}"/>
    <cellStyle name="Обычный 5 3 2 2 2_ИПР" xfId="3951" xr:uid="{00000000-0005-0000-0000-00006A0F0000}"/>
    <cellStyle name="Обычный 5 3 2 2 3" xfId="3952" xr:uid="{00000000-0005-0000-0000-00006B0F0000}"/>
    <cellStyle name="Обычный 5 3 2 2 3 2" xfId="3953" xr:uid="{00000000-0005-0000-0000-00006C0F0000}"/>
    <cellStyle name="Обычный 5 3 2 2 3 2 2" xfId="3954" xr:uid="{00000000-0005-0000-0000-00006D0F0000}"/>
    <cellStyle name="Обычный 5 3 2 2 3 2 2 2" xfId="3955" xr:uid="{00000000-0005-0000-0000-00006E0F0000}"/>
    <cellStyle name="Обычный 5 3 2 2 3 2 2 2 2" xfId="3956" xr:uid="{00000000-0005-0000-0000-00006F0F0000}"/>
    <cellStyle name="Обычный 5 3 2 2 3 2 2 2 3" xfId="3957" xr:uid="{00000000-0005-0000-0000-0000700F0000}"/>
    <cellStyle name="Обычный 5 3 2 2 3 2 2 2_ИПР" xfId="3958" xr:uid="{00000000-0005-0000-0000-0000710F0000}"/>
    <cellStyle name="Обычный 5 3 2 2 3 2 2 3" xfId="3959" xr:uid="{00000000-0005-0000-0000-0000720F0000}"/>
    <cellStyle name="Обычный 5 3 2 2 3 2 2 4" xfId="3960" xr:uid="{00000000-0005-0000-0000-0000730F0000}"/>
    <cellStyle name="Обычный 5 3 2 2 3 2 2_ИПР" xfId="3961" xr:uid="{00000000-0005-0000-0000-0000740F0000}"/>
    <cellStyle name="Обычный 5 3 2 2 3 2 3" xfId="3962" xr:uid="{00000000-0005-0000-0000-0000750F0000}"/>
    <cellStyle name="Обычный 5 3 2 2 3 2 3 2" xfId="3963" xr:uid="{00000000-0005-0000-0000-0000760F0000}"/>
    <cellStyle name="Обычный 5 3 2 2 3 2 3 3" xfId="3964" xr:uid="{00000000-0005-0000-0000-0000770F0000}"/>
    <cellStyle name="Обычный 5 3 2 2 3 2 3_ИПР" xfId="3965" xr:uid="{00000000-0005-0000-0000-0000780F0000}"/>
    <cellStyle name="Обычный 5 3 2 2 3 2 4" xfId="3966" xr:uid="{00000000-0005-0000-0000-0000790F0000}"/>
    <cellStyle name="Обычный 5 3 2 2 3 2 5" xfId="3967" xr:uid="{00000000-0005-0000-0000-00007A0F0000}"/>
    <cellStyle name="Обычный 5 3 2 2 3 2_ИПР" xfId="3968" xr:uid="{00000000-0005-0000-0000-00007B0F0000}"/>
    <cellStyle name="Обычный 5 3 2 2 3 3" xfId="3969" xr:uid="{00000000-0005-0000-0000-00007C0F0000}"/>
    <cellStyle name="Обычный 5 3 2 2 3 3 2" xfId="3970" xr:uid="{00000000-0005-0000-0000-00007D0F0000}"/>
    <cellStyle name="Обычный 5 3 2 2 3 3 2 2" xfId="3971" xr:uid="{00000000-0005-0000-0000-00007E0F0000}"/>
    <cellStyle name="Обычный 5 3 2 2 3 3 2 3" xfId="3972" xr:uid="{00000000-0005-0000-0000-00007F0F0000}"/>
    <cellStyle name="Обычный 5 3 2 2 3 3 2_ИПР" xfId="3973" xr:uid="{00000000-0005-0000-0000-0000800F0000}"/>
    <cellStyle name="Обычный 5 3 2 2 3 3 3" xfId="3974" xr:uid="{00000000-0005-0000-0000-0000810F0000}"/>
    <cellStyle name="Обычный 5 3 2 2 3 3 4" xfId="3975" xr:uid="{00000000-0005-0000-0000-0000820F0000}"/>
    <cellStyle name="Обычный 5 3 2 2 3 3_ИПР" xfId="3976" xr:uid="{00000000-0005-0000-0000-0000830F0000}"/>
    <cellStyle name="Обычный 5 3 2 2 3 4" xfId="3977" xr:uid="{00000000-0005-0000-0000-0000840F0000}"/>
    <cellStyle name="Обычный 5 3 2 2 3 4 2" xfId="3978" xr:uid="{00000000-0005-0000-0000-0000850F0000}"/>
    <cellStyle name="Обычный 5 3 2 2 3 4 3" xfId="3979" xr:uid="{00000000-0005-0000-0000-0000860F0000}"/>
    <cellStyle name="Обычный 5 3 2 2 3 4_ИПР" xfId="3980" xr:uid="{00000000-0005-0000-0000-0000870F0000}"/>
    <cellStyle name="Обычный 5 3 2 2 3 5" xfId="3981" xr:uid="{00000000-0005-0000-0000-0000880F0000}"/>
    <cellStyle name="Обычный 5 3 2 2 3 6" xfId="3982" xr:uid="{00000000-0005-0000-0000-0000890F0000}"/>
    <cellStyle name="Обычный 5 3 2 2 3_ИПР" xfId="3983" xr:uid="{00000000-0005-0000-0000-00008A0F0000}"/>
    <cellStyle name="Обычный 5 3 2 2 4" xfId="3984" xr:uid="{00000000-0005-0000-0000-00008B0F0000}"/>
    <cellStyle name="Обычный 5 3 2 2 4 2" xfId="3985" xr:uid="{00000000-0005-0000-0000-00008C0F0000}"/>
    <cellStyle name="Обычный 5 3 2 2 4 2 2" xfId="3986" xr:uid="{00000000-0005-0000-0000-00008D0F0000}"/>
    <cellStyle name="Обычный 5 3 2 2 4 2 2 2" xfId="3987" xr:uid="{00000000-0005-0000-0000-00008E0F0000}"/>
    <cellStyle name="Обычный 5 3 2 2 4 2 2 3" xfId="3988" xr:uid="{00000000-0005-0000-0000-00008F0F0000}"/>
    <cellStyle name="Обычный 5 3 2 2 4 2 2_ИПР" xfId="3989" xr:uid="{00000000-0005-0000-0000-0000900F0000}"/>
    <cellStyle name="Обычный 5 3 2 2 4 2 3" xfId="3990" xr:uid="{00000000-0005-0000-0000-0000910F0000}"/>
    <cellStyle name="Обычный 5 3 2 2 4 2 4" xfId="3991" xr:uid="{00000000-0005-0000-0000-0000920F0000}"/>
    <cellStyle name="Обычный 5 3 2 2 4 2_ИПР" xfId="3992" xr:uid="{00000000-0005-0000-0000-0000930F0000}"/>
    <cellStyle name="Обычный 5 3 2 2 4 3" xfId="3993" xr:uid="{00000000-0005-0000-0000-0000940F0000}"/>
    <cellStyle name="Обычный 5 3 2 2 4 3 2" xfId="3994" xr:uid="{00000000-0005-0000-0000-0000950F0000}"/>
    <cellStyle name="Обычный 5 3 2 2 4 3 3" xfId="3995" xr:uid="{00000000-0005-0000-0000-0000960F0000}"/>
    <cellStyle name="Обычный 5 3 2 2 4 3_ИПР" xfId="3996" xr:uid="{00000000-0005-0000-0000-0000970F0000}"/>
    <cellStyle name="Обычный 5 3 2 2 4 4" xfId="3997" xr:uid="{00000000-0005-0000-0000-0000980F0000}"/>
    <cellStyle name="Обычный 5 3 2 2 4 5" xfId="3998" xr:uid="{00000000-0005-0000-0000-0000990F0000}"/>
    <cellStyle name="Обычный 5 3 2 2 4_ИПР" xfId="3999" xr:uid="{00000000-0005-0000-0000-00009A0F0000}"/>
    <cellStyle name="Обычный 5 3 2 2 5" xfId="4000" xr:uid="{00000000-0005-0000-0000-00009B0F0000}"/>
    <cellStyle name="Обычный 5 3 2 2 5 2" xfId="4001" xr:uid="{00000000-0005-0000-0000-00009C0F0000}"/>
    <cellStyle name="Обычный 5 3 2 2 5 2 2" xfId="4002" xr:uid="{00000000-0005-0000-0000-00009D0F0000}"/>
    <cellStyle name="Обычный 5 3 2 2 5 2 3" xfId="4003" xr:uid="{00000000-0005-0000-0000-00009E0F0000}"/>
    <cellStyle name="Обычный 5 3 2 2 5 2_ИПР" xfId="4004" xr:uid="{00000000-0005-0000-0000-00009F0F0000}"/>
    <cellStyle name="Обычный 5 3 2 2 5 3" xfId="4005" xr:uid="{00000000-0005-0000-0000-0000A00F0000}"/>
    <cellStyle name="Обычный 5 3 2 2 5 4" xfId="4006" xr:uid="{00000000-0005-0000-0000-0000A10F0000}"/>
    <cellStyle name="Обычный 5 3 2 2 5_ИПР" xfId="4007" xr:uid="{00000000-0005-0000-0000-0000A20F0000}"/>
    <cellStyle name="Обычный 5 3 2 2 6" xfId="4008" xr:uid="{00000000-0005-0000-0000-0000A30F0000}"/>
    <cellStyle name="Обычный 5 3 2 2 6 2" xfId="4009" xr:uid="{00000000-0005-0000-0000-0000A40F0000}"/>
    <cellStyle name="Обычный 5 3 2 2 6 3" xfId="4010" xr:uid="{00000000-0005-0000-0000-0000A50F0000}"/>
    <cellStyle name="Обычный 5 3 2 2 6_ИПР" xfId="4011" xr:uid="{00000000-0005-0000-0000-0000A60F0000}"/>
    <cellStyle name="Обычный 5 3 2 2 7" xfId="4012" xr:uid="{00000000-0005-0000-0000-0000A70F0000}"/>
    <cellStyle name="Обычный 5 3 2 2 8" xfId="4013" xr:uid="{00000000-0005-0000-0000-0000A80F0000}"/>
    <cellStyle name="Обычный 5 3 2 2_ИПР" xfId="4014" xr:uid="{00000000-0005-0000-0000-0000A90F0000}"/>
    <cellStyle name="Обычный 5 3 2 3" xfId="4015" xr:uid="{00000000-0005-0000-0000-0000AA0F0000}"/>
    <cellStyle name="Обычный 5 3 2 3 2" xfId="4016" xr:uid="{00000000-0005-0000-0000-0000AB0F0000}"/>
    <cellStyle name="Обычный 5 3 2 3 2 2" xfId="4017" xr:uid="{00000000-0005-0000-0000-0000AC0F0000}"/>
    <cellStyle name="Обычный 5 3 2 3 2 2 2" xfId="4018" xr:uid="{00000000-0005-0000-0000-0000AD0F0000}"/>
    <cellStyle name="Обычный 5 3 2 3 2 2 2 2" xfId="4019" xr:uid="{00000000-0005-0000-0000-0000AE0F0000}"/>
    <cellStyle name="Обычный 5 3 2 3 2 2 2 3" xfId="4020" xr:uid="{00000000-0005-0000-0000-0000AF0F0000}"/>
    <cellStyle name="Обычный 5 3 2 3 2 2 2_BI" xfId="4021" xr:uid="{00000000-0005-0000-0000-0000B00F0000}"/>
    <cellStyle name="Обычный 5 3 2 3 2 2 3" xfId="4022" xr:uid="{00000000-0005-0000-0000-0000B10F0000}"/>
    <cellStyle name="Обычный 5 3 2 3 2 2 4" xfId="4023" xr:uid="{00000000-0005-0000-0000-0000B20F0000}"/>
    <cellStyle name="Обычный 5 3 2 3 2 2_BI" xfId="4024" xr:uid="{00000000-0005-0000-0000-0000B30F0000}"/>
    <cellStyle name="Обычный 5 3 2 3 2 3" xfId="4025" xr:uid="{00000000-0005-0000-0000-0000B40F0000}"/>
    <cellStyle name="Обычный 5 3 2 3 2 3 2" xfId="4026" xr:uid="{00000000-0005-0000-0000-0000B50F0000}"/>
    <cellStyle name="Обычный 5 3 2 3 2 3 3" xfId="4027" xr:uid="{00000000-0005-0000-0000-0000B60F0000}"/>
    <cellStyle name="Обычный 5 3 2 3 2 3_BI" xfId="4028" xr:uid="{00000000-0005-0000-0000-0000B70F0000}"/>
    <cellStyle name="Обычный 5 3 2 3 2 4" xfId="4029" xr:uid="{00000000-0005-0000-0000-0000B80F0000}"/>
    <cellStyle name="Обычный 5 3 2 3 2 5" xfId="4030" xr:uid="{00000000-0005-0000-0000-0000B90F0000}"/>
    <cellStyle name="Обычный 5 3 2 3 2_BI" xfId="4031" xr:uid="{00000000-0005-0000-0000-0000BA0F0000}"/>
    <cellStyle name="Обычный 5 3 2 3 3" xfId="4032" xr:uid="{00000000-0005-0000-0000-0000BB0F0000}"/>
    <cellStyle name="Обычный 5 3 2 3 3 2" xfId="4033" xr:uid="{00000000-0005-0000-0000-0000BC0F0000}"/>
    <cellStyle name="Обычный 5 3 2 3 3 2 2" xfId="4034" xr:uid="{00000000-0005-0000-0000-0000BD0F0000}"/>
    <cellStyle name="Обычный 5 3 2 3 3 2 3" xfId="4035" xr:uid="{00000000-0005-0000-0000-0000BE0F0000}"/>
    <cellStyle name="Обычный 5 3 2 3 3 2_BI" xfId="4036" xr:uid="{00000000-0005-0000-0000-0000BF0F0000}"/>
    <cellStyle name="Обычный 5 3 2 3 3 3" xfId="4037" xr:uid="{00000000-0005-0000-0000-0000C00F0000}"/>
    <cellStyle name="Обычный 5 3 2 3 3 4" xfId="4038" xr:uid="{00000000-0005-0000-0000-0000C10F0000}"/>
    <cellStyle name="Обычный 5 3 2 3 3_BI" xfId="4039" xr:uid="{00000000-0005-0000-0000-0000C20F0000}"/>
    <cellStyle name="Обычный 5 3 2 3 4" xfId="4040" xr:uid="{00000000-0005-0000-0000-0000C30F0000}"/>
    <cellStyle name="Обычный 5 3 2 3 4 2" xfId="4041" xr:uid="{00000000-0005-0000-0000-0000C40F0000}"/>
    <cellStyle name="Обычный 5 3 2 3 4 3" xfId="4042" xr:uid="{00000000-0005-0000-0000-0000C50F0000}"/>
    <cellStyle name="Обычный 5 3 2 3 4_BI" xfId="4043" xr:uid="{00000000-0005-0000-0000-0000C60F0000}"/>
    <cellStyle name="Обычный 5 3 2 3 5" xfId="4044" xr:uid="{00000000-0005-0000-0000-0000C70F0000}"/>
    <cellStyle name="Обычный 5 3 2 3 6" xfId="4045" xr:uid="{00000000-0005-0000-0000-0000C80F0000}"/>
    <cellStyle name="Обычный 5 3 2 3_BI" xfId="4046" xr:uid="{00000000-0005-0000-0000-0000C90F0000}"/>
    <cellStyle name="Обычный 5 3 2 4" xfId="4047" xr:uid="{00000000-0005-0000-0000-0000CA0F0000}"/>
    <cellStyle name="Обычный 5 3 2 4 2" xfId="4048" xr:uid="{00000000-0005-0000-0000-0000CB0F0000}"/>
    <cellStyle name="Обычный 5 3 2 4 2 2" xfId="4049" xr:uid="{00000000-0005-0000-0000-0000CC0F0000}"/>
    <cellStyle name="Обычный 5 3 2 4 2 2 2" xfId="4050" xr:uid="{00000000-0005-0000-0000-0000CD0F0000}"/>
    <cellStyle name="Обычный 5 3 2 4 2 2 2 2" xfId="4051" xr:uid="{00000000-0005-0000-0000-0000CE0F0000}"/>
    <cellStyle name="Обычный 5 3 2 4 2 2 2 3" xfId="4052" xr:uid="{00000000-0005-0000-0000-0000CF0F0000}"/>
    <cellStyle name="Обычный 5 3 2 4 2 2 2_BI" xfId="4053" xr:uid="{00000000-0005-0000-0000-0000D00F0000}"/>
    <cellStyle name="Обычный 5 3 2 4 2 2 3" xfId="4054" xr:uid="{00000000-0005-0000-0000-0000D10F0000}"/>
    <cellStyle name="Обычный 5 3 2 4 2 2 4" xfId="4055" xr:uid="{00000000-0005-0000-0000-0000D20F0000}"/>
    <cellStyle name="Обычный 5 3 2 4 2 2_BI" xfId="4056" xr:uid="{00000000-0005-0000-0000-0000D30F0000}"/>
    <cellStyle name="Обычный 5 3 2 4 2 3" xfId="4057" xr:uid="{00000000-0005-0000-0000-0000D40F0000}"/>
    <cellStyle name="Обычный 5 3 2 4 2 3 2" xfId="4058" xr:uid="{00000000-0005-0000-0000-0000D50F0000}"/>
    <cellStyle name="Обычный 5 3 2 4 2 3 3" xfId="4059" xr:uid="{00000000-0005-0000-0000-0000D60F0000}"/>
    <cellStyle name="Обычный 5 3 2 4 2 3_BI" xfId="4060" xr:uid="{00000000-0005-0000-0000-0000D70F0000}"/>
    <cellStyle name="Обычный 5 3 2 4 2 4" xfId="4061" xr:uid="{00000000-0005-0000-0000-0000D80F0000}"/>
    <cellStyle name="Обычный 5 3 2 4 2 5" xfId="4062" xr:uid="{00000000-0005-0000-0000-0000D90F0000}"/>
    <cellStyle name="Обычный 5 3 2 4 2_BI" xfId="4063" xr:uid="{00000000-0005-0000-0000-0000DA0F0000}"/>
    <cellStyle name="Обычный 5 3 2 4 3" xfId="4064" xr:uid="{00000000-0005-0000-0000-0000DB0F0000}"/>
    <cellStyle name="Обычный 5 3 2 4 3 2" xfId="4065" xr:uid="{00000000-0005-0000-0000-0000DC0F0000}"/>
    <cellStyle name="Обычный 5 3 2 4 3 2 2" xfId="4066" xr:uid="{00000000-0005-0000-0000-0000DD0F0000}"/>
    <cellStyle name="Обычный 5 3 2 4 3 2 3" xfId="4067" xr:uid="{00000000-0005-0000-0000-0000DE0F0000}"/>
    <cellStyle name="Обычный 5 3 2 4 3 2_BI" xfId="4068" xr:uid="{00000000-0005-0000-0000-0000DF0F0000}"/>
    <cellStyle name="Обычный 5 3 2 4 3 3" xfId="4069" xr:uid="{00000000-0005-0000-0000-0000E00F0000}"/>
    <cellStyle name="Обычный 5 3 2 4 3 4" xfId="4070" xr:uid="{00000000-0005-0000-0000-0000E10F0000}"/>
    <cellStyle name="Обычный 5 3 2 4 3_BI" xfId="4071" xr:uid="{00000000-0005-0000-0000-0000E20F0000}"/>
    <cellStyle name="Обычный 5 3 2 4 4" xfId="4072" xr:uid="{00000000-0005-0000-0000-0000E30F0000}"/>
    <cellStyle name="Обычный 5 3 2 4 4 2" xfId="4073" xr:uid="{00000000-0005-0000-0000-0000E40F0000}"/>
    <cellStyle name="Обычный 5 3 2 4 4 3" xfId="4074" xr:uid="{00000000-0005-0000-0000-0000E50F0000}"/>
    <cellStyle name="Обычный 5 3 2 4 4_BI" xfId="4075" xr:uid="{00000000-0005-0000-0000-0000E60F0000}"/>
    <cellStyle name="Обычный 5 3 2 4 5" xfId="4076" xr:uid="{00000000-0005-0000-0000-0000E70F0000}"/>
    <cellStyle name="Обычный 5 3 2 4 6" xfId="4077" xr:uid="{00000000-0005-0000-0000-0000E80F0000}"/>
    <cellStyle name="Обычный 5 3 2 4_BI" xfId="4078" xr:uid="{00000000-0005-0000-0000-0000E90F0000}"/>
    <cellStyle name="Обычный 5 3 2 5" xfId="4079" xr:uid="{00000000-0005-0000-0000-0000EA0F0000}"/>
    <cellStyle name="Обычный 5 3 2 5 2" xfId="4080" xr:uid="{00000000-0005-0000-0000-0000EB0F0000}"/>
    <cellStyle name="Обычный 5 3 2 5 2 2" xfId="4081" xr:uid="{00000000-0005-0000-0000-0000EC0F0000}"/>
    <cellStyle name="Обычный 5 3 2 5 2 2 2" xfId="4082" xr:uid="{00000000-0005-0000-0000-0000ED0F0000}"/>
    <cellStyle name="Обычный 5 3 2 5 2 2 2 2" xfId="4083" xr:uid="{00000000-0005-0000-0000-0000EE0F0000}"/>
    <cellStyle name="Обычный 5 3 2 5 2 2 2 3" xfId="4084" xr:uid="{00000000-0005-0000-0000-0000EF0F0000}"/>
    <cellStyle name="Обычный 5 3 2 5 2 2 2_BI" xfId="4085" xr:uid="{00000000-0005-0000-0000-0000F00F0000}"/>
    <cellStyle name="Обычный 5 3 2 5 2 2 3" xfId="4086" xr:uid="{00000000-0005-0000-0000-0000F10F0000}"/>
    <cellStyle name="Обычный 5 3 2 5 2 2 4" xfId="4087" xr:uid="{00000000-0005-0000-0000-0000F20F0000}"/>
    <cellStyle name="Обычный 5 3 2 5 2 2_BI" xfId="4088" xr:uid="{00000000-0005-0000-0000-0000F30F0000}"/>
    <cellStyle name="Обычный 5 3 2 5 2 3" xfId="4089" xr:uid="{00000000-0005-0000-0000-0000F40F0000}"/>
    <cellStyle name="Обычный 5 3 2 5 2 3 2" xfId="4090" xr:uid="{00000000-0005-0000-0000-0000F50F0000}"/>
    <cellStyle name="Обычный 5 3 2 5 2 3 3" xfId="4091" xr:uid="{00000000-0005-0000-0000-0000F60F0000}"/>
    <cellStyle name="Обычный 5 3 2 5 2 3_BI" xfId="4092" xr:uid="{00000000-0005-0000-0000-0000F70F0000}"/>
    <cellStyle name="Обычный 5 3 2 5 2 4" xfId="4093" xr:uid="{00000000-0005-0000-0000-0000F80F0000}"/>
    <cellStyle name="Обычный 5 3 2 5 2 5" xfId="4094" xr:uid="{00000000-0005-0000-0000-0000F90F0000}"/>
    <cellStyle name="Обычный 5 3 2 5 2_BI" xfId="4095" xr:uid="{00000000-0005-0000-0000-0000FA0F0000}"/>
    <cellStyle name="Обычный 5 3 2 5 3" xfId="4096" xr:uid="{00000000-0005-0000-0000-0000FB0F0000}"/>
    <cellStyle name="Обычный 5 3 2 5 3 2" xfId="4097" xr:uid="{00000000-0005-0000-0000-0000FC0F0000}"/>
    <cellStyle name="Обычный 5 3 2 5 3 2 2" xfId="4098" xr:uid="{00000000-0005-0000-0000-0000FD0F0000}"/>
    <cellStyle name="Обычный 5 3 2 5 3 2 3" xfId="4099" xr:uid="{00000000-0005-0000-0000-0000FE0F0000}"/>
    <cellStyle name="Обычный 5 3 2 5 3 2_BI" xfId="4100" xr:uid="{00000000-0005-0000-0000-0000FF0F0000}"/>
    <cellStyle name="Обычный 5 3 2 5 3 3" xfId="4101" xr:uid="{00000000-0005-0000-0000-000000100000}"/>
    <cellStyle name="Обычный 5 3 2 5 3 4" xfId="4102" xr:uid="{00000000-0005-0000-0000-000001100000}"/>
    <cellStyle name="Обычный 5 3 2 5 3_BI" xfId="4103" xr:uid="{00000000-0005-0000-0000-000002100000}"/>
    <cellStyle name="Обычный 5 3 2 5 4" xfId="4104" xr:uid="{00000000-0005-0000-0000-000003100000}"/>
    <cellStyle name="Обычный 5 3 2 5 4 2" xfId="4105" xr:uid="{00000000-0005-0000-0000-000004100000}"/>
    <cellStyle name="Обычный 5 3 2 5 4 3" xfId="4106" xr:uid="{00000000-0005-0000-0000-000005100000}"/>
    <cellStyle name="Обычный 5 3 2 5 4_BI" xfId="4107" xr:uid="{00000000-0005-0000-0000-000006100000}"/>
    <cellStyle name="Обычный 5 3 2 5 5" xfId="4108" xr:uid="{00000000-0005-0000-0000-000007100000}"/>
    <cellStyle name="Обычный 5 3 2 5 6" xfId="4109" xr:uid="{00000000-0005-0000-0000-000008100000}"/>
    <cellStyle name="Обычный 5 3 2 5_BI" xfId="4110" xr:uid="{00000000-0005-0000-0000-000009100000}"/>
    <cellStyle name="Обычный 5 3 2 6" xfId="4111" xr:uid="{00000000-0005-0000-0000-00000A100000}"/>
    <cellStyle name="Обычный 5 3 2 6 2" xfId="4112" xr:uid="{00000000-0005-0000-0000-00000B100000}"/>
    <cellStyle name="Обычный 5 3 2 6 2 2" xfId="4113" xr:uid="{00000000-0005-0000-0000-00000C100000}"/>
    <cellStyle name="Обычный 5 3 2 6 2 2 2" xfId="4114" xr:uid="{00000000-0005-0000-0000-00000D100000}"/>
    <cellStyle name="Обычный 5 3 2 6 2 2 2 2" xfId="4115" xr:uid="{00000000-0005-0000-0000-00000E100000}"/>
    <cellStyle name="Обычный 5 3 2 6 2 2 2 3" xfId="4116" xr:uid="{00000000-0005-0000-0000-00000F100000}"/>
    <cellStyle name="Обычный 5 3 2 6 2 2 2_BI" xfId="4117" xr:uid="{00000000-0005-0000-0000-000010100000}"/>
    <cellStyle name="Обычный 5 3 2 6 2 2 3" xfId="4118" xr:uid="{00000000-0005-0000-0000-000011100000}"/>
    <cellStyle name="Обычный 5 3 2 6 2 2 4" xfId="4119" xr:uid="{00000000-0005-0000-0000-000012100000}"/>
    <cellStyle name="Обычный 5 3 2 6 2 2_BI" xfId="4120" xr:uid="{00000000-0005-0000-0000-000013100000}"/>
    <cellStyle name="Обычный 5 3 2 6 2 3" xfId="4121" xr:uid="{00000000-0005-0000-0000-000014100000}"/>
    <cellStyle name="Обычный 5 3 2 6 2 3 2" xfId="4122" xr:uid="{00000000-0005-0000-0000-000015100000}"/>
    <cellStyle name="Обычный 5 3 2 6 2 3 3" xfId="4123" xr:uid="{00000000-0005-0000-0000-000016100000}"/>
    <cellStyle name="Обычный 5 3 2 6 2 3_BI" xfId="4124" xr:uid="{00000000-0005-0000-0000-000017100000}"/>
    <cellStyle name="Обычный 5 3 2 6 2 4" xfId="4125" xr:uid="{00000000-0005-0000-0000-000018100000}"/>
    <cellStyle name="Обычный 5 3 2 6 2 5" xfId="4126" xr:uid="{00000000-0005-0000-0000-000019100000}"/>
    <cellStyle name="Обычный 5 3 2 6 2_BI" xfId="4127" xr:uid="{00000000-0005-0000-0000-00001A100000}"/>
    <cellStyle name="Обычный 5 3 2 6 3" xfId="4128" xr:uid="{00000000-0005-0000-0000-00001B100000}"/>
    <cellStyle name="Обычный 5 3 2 6 3 2" xfId="4129" xr:uid="{00000000-0005-0000-0000-00001C100000}"/>
    <cellStyle name="Обычный 5 3 2 6 3 2 2" xfId="4130" xr:uid="{00000000-0005-0000-0000-00001D100000}"/>
    <cellStyle name="Обычный 5 3 2 6 3 2 3" xfId="4131" xr:uid="{00000000-0005-0000-0000-00001E100000}"/>
    <cellStyle name="Обычный 5 3 2 6 3 2_BI" xfId="4132" xr:uid="{00000000-0005-0000-0000-00001F100000}"/>
    <cellStyle name="Обычный 5 3 2 6 3 3" xfId="4133" xr:uid="{00000000-0005-0000-0000-000020100000}"/>
    <cellStyle name="Обычный 5 3 2 6 3 4" xfId="4134" xr:uid="{00000000-0005-0000-0000-000021100000}"/>
    <cellStyle name="Обычный 5 3 2 6 3_BI" xfId="4135" xr:uid="{00000000-0005-0000-0000-000022100000}"/>
    <cellStyle name="Обычный 5 3 2 6 4" xfId="4136" xr:uid="{00000000-0005-0000-0000-000023100000}"/>
    <cellStyle name="Обычный 5 3 2 6 4 2" xfId="4137" xr:uid="{00000000-0005-0000-0000-000024100000}"/>
    <cellStyle name="Обычный 5 3 2 6 4 3" xfId="4138" xr:uid="{00000000-0005-0000-0000-000025100000}"/>
    <cellStyle name="Обычный 5 3 2 6 4_BI" xfId="4139" xr:uid="{00000000-0005-0000-0000-000026100000}"/>
    <cellStyle name="Обычный 5 3 2 6 5" xfId="4140" xr:uid="{00000000-0005-0000-0000-000027100000}"/>
    <cellStyle name="Обычный 5 3 2 6 6" xfId="4141" xr:uid="{00000000-0005-0000-0000-000028100000}"/>
    <cellStyle name="Обычный 5 3 2 6_BI" xfId="4142" xr:uid="{00000000-0005-0000-0000-000029100000}"/>
    <cellStyle name="Обычный 5 3 2 7" xfId="4143" xr:uid="{00000000-0005-0000-0000-00002A100000}"/>
    <cellStyle name="Обычный 5 3 2 7 2" xfId="4144" xr:uid="{00000000-0005-0000-0000-00002B100000}"/>
    <cellStyle name="Обычный 5 3 2 7 2 2" xfId="4145" xr:uid="{00000000-0005-0000-0000-00002C100000}"/>
    <cellStyle name="Обычный 5 3 2 7 2 2 2" xfId="4146" xr:uid="{00000000-0005-0000-0000-00002D100000}"/>
    <cellStyle name="Обычный 5 3 2 7 2 2 3" xfId="4147" xr:uid="{00000000-0005-0000-0000-00002E100000}"/>
    <cellStyle name="Обычный 5 3 2 7 2 2_BI" xfId="4148" xr:uid="{00000000-0005-0000-0000-00002F100000}"/>
    <cellStyle name="Обычный 5 3 2 7 2 3" xfId="4149" xr:uid="{00000000-0005-0000-0000-000030100000}"/>
    <cellStyle name="Обычный 5 3 2 7 2 4" xfId="4150" xr:uid="{00000000-0005-0000-0000-000031100000}"/>
    <cellStyle name="Обычный 5 3 2 7 2_BI" xfId="4151" xr:uid="{00000000-0005-0000-0000-000032100000}"/>
    <cellStyle name="Обычный 5 3 2 7 3" xfId="4152" xr:uid="{00000000-0005-0000-0000-000033100000}"/>
    <cellStyle name="Обычный 5 3 2 7 3 2" xfId="4153" xr:uid="{00000000-0005-0000-0000-000034100000}"/>
    <cellStyle name="Обычный 5 3 2 7 3 3" xfId="4154" xr:uid="{00000000-0005-0000-0000-000035100000}"/>
    <cellStyle name="Обычный 5 3 2 7 3_BI" xfId="4155" xr:uid="{00000000-0005-0000-0000-000036100000}"/>
    <cellStyle name="Обычный 5 3 2 7 4" xfId="4156" xr:uid="{00000000-0005-0000-0000-000037100000}"/>
    <cellStyle name="Обычный 5 3 2 7 5" xfId="4157" xr:uid="{00000000-0005-0000-0000-000038100000}"/>
    <cellStyle name="Обычный 5 3 2 7_BI" xfId="4158" xr:uid="{00000000-0005-0000-0000-000039100000}"/>
    <cellStyle name="Обычный 5 3 2 8" xfId="4159" xr:uid="{00000000-0005-0000-0000-00003A100000}"/>
    <cellStyle name="Обычный 5 3 2 8 2" xfId="4160" xr:uid="{00000000-0005-0000-0000-00003B100000}"/>
    <cellStyle name="Обычный 5 3 2 8 2 2" xfId="4161" xr:uid="{00000000-0005-0000-0000-00003C100000}"/>
    <cellStyle name="Обычный 5 3 2 8 2 3" xfId="4162" xr:uid="{00000000-0005-0000-0000-00003D100000}"/>
    <cellStyle name="Обычный 5 3 2 8 2_BI" xfId="4163" xr:uid="{00000000-0005-0000-0000-00003E100000}"/>
    <cellStyle name="Обычный 5 3 2 8 3" xfId="4164" xr:uid="{00000000-0005-0000-0000-00003F100000}"/>
    <cellStyle name="Обычный 5 3 2 8 4" xfId="4165" xr:uid="{00000000-0005-0000-0000-000040100000}"/>
    <cellStyle name="Обычный 5 3 2 8_BI" xfId="4166" xr:uid="{00000000-0005-0000-0000-000041100000}"/>
    <cellStyle name="Обычный 5 3 2 9" xfId="4167" xr:uid="{00000000-0005-0000-0000-000042100000}"/>
    <cellStyle name="Обычный 5 3 2 9 2" xfId="4168" xr:uid="{00000000-0005-0000-0000-000043100000}"/>
    <cellStyle name="Обычный 5 3 2 9 3" xfId="4169" xr:uid="{00000000-0005-0000-0000-000044100000}"/>
    <cellStyle name="Обычный 5 3 2 9_BI" xfId="4170" xr:uid="{00000000-0005-0000-0000-000045100000}"/>
    <cellStyle name="Обычный 5 3 2_ИПР" xfId="4171" xr:uid="{00000000-0005-0000-0000-000046100000}"/>
    <cellStyle name="Обычный 5 3 3" xfId="4172" xr:uid="{00000000-0005-0000-0000-000047100000}"/>
    <cellStyle name="Обычный 5 3 3 2" xfId="4173" xr:uid="{00000000-0005-0000-0000-000048100000}"/>
    <cellStyle name="Обычный 5 3 3 2 2" xfId="4174" xr:uid="{00000000-0005-0000-0000-000049100000}"/>
    <cellStyle name="Обычный 5 3 3 2 2 2" xfId="4175" xr:uid="{00000000-0005-0000-0000-00004A100000}"/>
    <cellStyle name="Обычный 5 3 3 2 2 2 2" xfId="4176" xr:uid="{00000000-0005-0000-0000-00004B100000}"/>
    <cellStyle name="Обычный 5 3 3 2 2 2 2 2" xfId="4177" xr:uid="{00000000-0005-0000-0000-00004C100000}"/>
    <cellStyle name="Обычный 5 3 3 2 2 2 2 3" xfId="4178" xr:uid="{00000000-0005-0000-0000-00004D100000}"/>
    <cellStyle name="Обычный 5 3 3 2 2 2 2_BI" xfId="4179" xr:uid="{00000000-0005-0000-0000-00004E100000}"/>
    <cellStyle name="Обычный 5 3 3 2 2 2 3" xfId="4180" xr:uid="{00000000-0005-0000-0000-00004F100000}"/>
    <cellStyle name="Обычный 5 3 3 2 2 2 4" xfId="4181" xr:uid="{00000000-0005-0000-0000-000050100000}"/>
    <cellStyle name="Обычный 5 3 3 2 2 2_BI" xfId="4182" xr:uid="{00000000-0005-0000-0000-000051100000}"/>
    <cellStyle name="Обычный 5 3 3 2 2 3" xfId="4183" xr:uid="{00000000-0005-0000-0000-000052100000}"/>
    <cellStyle name="Обычный 5 3 3 2 2 3 2" xfId="4184" xr:uid="{00000000-0005-0000-0000-000053100000}"/>
    <cellStyle name="Обычный 5 3 3 2 2 3 3" xfId="4185" xr:uid="{00000000-0005-0000-0000-000054100000}"/>
    <cellStyle name="Обычный 5 3 3 2 2 3_BI" xfId="4186" xr:uid="{00000000-0005-0000-0000-000055100000}"/>
    <cellStyle name="Обычный 5 3 3 2 2 4" xfId="4187" xr:uid="{00000000-0005-0000-0000-000056100000}"/>
    <cellStyle name="Обычный 5 3 3 2 2 5" xfId="4188" xr:uid="{00000000-0005-0000-0000-000057100000}"/>
    <cellStyle name="Обычный 5 3 3 2 2_BI" xfId="4189" xr:uid="{00000000-0005-0000-0000-000058100000}"/>
    <cellStyle name="Обычный 5 3 3 2 3" xfId="4190" xr:uid="{00000000-0005-0000-0000-000059100000}"/>
    <cellStyle name="Обычный 5 3 3 2 3 2" xfId="4191" xr:uid="{00000000-0005-0000-0000-00005A100000}"/>
    <cellStyle name="Обычный 5 3 3 2 3 2 2" xfId="4192" xr:uid="{00000000-0005-0000-0000-00005B100000}"/>
    <cellStyle name="Обычный 5 3 3 2 3 2 3" xfId="4193" xr:uid="{00000000-0005-0000-0000-00005C100000}"/>
    <cellStyle name="Обычный 5 3 3 2 3 2_BI" xfId="4194" xr:uid="{00000000-0005-0000-0000-00005D100000}"/>
    <cellStyle name="Обычный 5 3 3 2 3 3" xfId="4195" xr:uid="{00000000-0005-0000-0000-00005E100000}"/>
    <cellStyle name="Обычный 5 3 3 2 3 4" xfId="4196" xr:uid="{00000000-0005-0000-0000-00005F100000}"/>
    <cellStyle name="Обычный 5 3 3 2 3_BI" xfId="4197" xr:uid="{00000000-0005-0000-0000-000060100000}"/>
    <cellStyle name="Обычный 5 3 3 2 4" xfId="4198" xr:uid="{00000000-0005-0000-0000-000061100000}"/>
    <cellStyle name="Обычный 5 3 3 2 4 2" xfId="4199" xr:uid="{00000000-0005-0000-0000-000062100000}"/>
    <cellStyle name="Обычный 5 3 3 2 4 3" xfId="4200" xr:uid="{00000000-0005-0000-0000-000063100000}"/>
    <cellStyle name="Обычный 5 3 3 2 4_BI" xfId="4201" xr:uid="{00000000-0005-0000-0000-000064100000}"/>
    <cellStyle name="Обычный 5 3 3 2 5" xfId="4202" xr:uid="{00000000-0005-0000-0000-000065100000}"/>
    <cellStyle name="Обычный 5 3 3 2 6" xfId="4203" xr:uid="{00000000-0005-0000-0000-000066100000}"/>
    <cellStyle name="Обычный 5 3 3 2_BI" xfId="4204" xr:uid="{00000000-0005-0000-0000-000067100000}"/>
    <cellStyle name="Обычный 5 3 3 3" xfId="4205" xr:uid="{00000000-0005-0000-0000-000068100000}"/>
    <cellStyle name="Обычный 5 3 3 3 2" xfId="4206" xr:uid="{00000000-0005-0000-0000-000069100000}"/>
    <cellStyle name="Обычный 5 3 3 3 2 2" xfId="4207" xr:uid="{00000000-0005-0000-0000-00006A100000}"/>
    <cellStyle name="Обычный 5 3 3 3 2 2 2" xfId="4208" xr:uid="{00000000-0005-0000-0000-00006B100000}"/>
    <cellStyle name="Обычный 5 3 3 3 2 2 2 2" xfId="4209" xr:uid="{00000000-0005-0000-0000-00006C100000}"/>
    <cellStyle name="Обычный 5 3 3 3 2 2 2 3" xfId="4210" xr:uid="{00000000-0005-0000-0000-00006D100000}"/>
    <cellStyle name="Обычный 5 3 3 3 2 2 2_BI" xfId="4211" xr:uid="{00000000-0005-0000-0000-00006E100000}"/>
    <cellStyle name="Обычный 5 3 3 3 2 2 3" xfId="4212" xr:uid="{00000000-0005-0000-0000-00006F100000}"/>
    <cellStyle name="Обычный 5 3 3 3 2 2 4" xfId="4213" xr:uid="{00000000-0005-0000-0000-000070100000}"/>
    <cellStyle name="Обычный 5 3 3 3 2 2_BI" xfId="4214" xr:uid="{00000000-0005-0000-0000-000071100000}"/>
    <cellStyle name="Обычный 5 3 3 3 2 3" xfId="4215" xr:uid="{00000000-0005-0000-0000-000072100000}"/>
    <cellStyle name="Обычный 5 3 3 3 2 3 2" xfId="4216" xr:uid="{00000000-0005-0000-0000-000073100000}"/>
    <cellStyle name="Обычный 5 3 3 3 2 3 3" xfId="4217" xr:uid="{00000000-0005-0000-0000-000074100000}"/>
    <cellStyle name="Обычный 5 3 3 3 2 3_BI" xfId="4218" xr:uid="{00000000-0005-0000-0000-000075100000}"/>
    <cellStyle name="Обычный 5 3 3 3 2 4" xfId="4219" xr:uid="{00000000-0005-0000-0000-000076100000}"/>
    <cellStyle name="Обычный 5 3 3 3 2 5" xfId="4220" xr:uid="{00000000-0005-0000-0000-000077100000}"/>
    <cellStyle name="Обычный 5 3 3 3 2_BI" xfId="4221" xr:uid="{00000000-0005-0000-0000-000078100000}"/>
    <cellStyle name="Обычный 5 3 3 3 3" xfId="4222" xr:uid="{00000000-0005-0000-0000-000079100000}"/>
    <cellStyle name="Обычный 5 3 3 3 3 2" xfId="4223" xr:uid="{00000000-0005-0000-0000-00007A100000}"/>
    <cellStyle name="Обычный 5 3 3 3 3 2 2" xfId="4224" xr:uid="{00000000-0005-0000-0000-00007B100000}"/>
    <cellStyle name="Обычный 5 3 3 3 3 2 3" xfId="4225" xr:uid="{00000000-0005-0000-0000-00007C100000}"/>
    <cellStyle name="Обычный 5 3 3 3 3 2_BI" xfId="4226" xr:uid="{00000000-0005-0000-0000-00007D100000}"/>
    <cellStyle name="Обычный 5 3 3 3 3 3" xfId="4227" xr:uid="{00000000-0005-0000-0000-00007E100000}"/>
    <cellStyle name="Обычный 5 3 3 3 3 4" xfId="4228" xr:uid="{00000000-0005-0000-0000-00007F100000}"/>
    <cellStyle name="Обычный 5 3 3 3 3_BI" xfId="4229" xr:uid="{00000000-0005-0000-0000-000080100000}"/>
    <cellStyle name="Обычный 5 3 3 3 4" xfId="4230" xr:uid="{00000000-0005-0000-0000-000081100000}"/>
    <cellStyle name="Обычный 5 3 3 3 4 2" xfId="4231" xr:uid="{00000000-0005-0000-0000-000082100000}"/>
    <cellStyle name="Обычный 5 3 3 3 4 3" xfId="4232" xr:uid="{00000000-0005-0000-0000-000083100000}"/>
    <cellStyle name="Обычный 5 3 3 3 4_BI" xfId="4233" xr:uid="{00000000-0005-0000-0000-000084100000}"/>
    <cellStyle name="Обычный 5 3 3 3 5" xfId="4234" xr:uid="{00000000-0005-0000-0000-000085100000}"/>
    <cellStyle name="Обычный 5 3 3 3 6" xfId="4235" xr:uid="{00000000-0005-0000-0000-000086100000}"/>
    <cellStyle name="Обычный 5 3 3 3_BI" xfId="4236" xr:uid="{00000000-0005-0000-0000-000087100000}"/>
    <cellStyle name="Обычный 5 3 3 4" xfId="4237" xr:uid="{00000000-0005-0000-0000-000088100000}"/>
    <cellStyle name="Обычный 5 3 3 4 2" xfId="4238" xr:uid="{00000000-0005-0000-0000-000089100000}"/>
    <cellStyle name="Обычный 5 3 3 4 2 2" xfId="4239" xr:uid="{00000000-0005-0000-0000-00008A100000}"/>
    <cellStyle name="Обычный 5 3 3 4 2 2 2" xfId="4240" xr:uid="{00000000-0005-0000-0000-00008B100000}"/>
    <cellStyle name="Обычный 5 3 3 4 2 2 3" xfId="4241" xr:uid="{00000000-0005-0000-0000-00008C100000}"/>
    <cellStyle name="Обычный 5 3 3 4 2 2_BI" xfId="4242" xr:uid="{00000000-0005-0000-0000-00008D100000}"/>
    <cellStyle name="Обычный 5 3 3 4 2 3" xfId="4243" xr:uid="{00000000-0005-0000-0000-00008E100000}"/>
    <cellStyle name="Обычный 5 3 3 4 2 4" xfId="4244" xr:uid="{00000000-0005-0000-0000-00008F100000}"/>
    <cellStyle name="Обычный 5 3 3 4 2_BI" xfId="4245" xr:uid="{00000000-0005-0000-0000-000090100000}"/>
    <cellStyle name="Обычный 5 3 3 4 3" xfId="4246" xr:uid="{00000000-0005-0000-0000-000091100000}"/>
    <cellStyle name="Обычный 5 3 3 4 3 2" xfId="4247" xr:uid="{00000000-0005-0000-0000-000092100000}"/>
    <cellStyle name="Обычный 5 3 3 4 3 3" xfId="4248" xr:uid="{00000000-0005-0000-0000-000093100000}"/>
    <cellStyle name="Обычный 5 3 3 4 3_BI" xfId="4249" xr:uid="{00000000-0005-0000-0000-000094100000}"/>
    <cellStyle name="Обычный 5 3 3 4 4" xfId="4250" xr:uid="{00000000-0005-0000-0000-000095100000}"/>
    <cellStyle name="Обычный 5 3 3 4 5" xfId="4251" xr:uid="{00000000-0005-0000-0000-000096100000}"/>
    <cellStyle name="Обычный 5 3 3 4_BI" xfId="4252" xr:uid="{00000000-0005-0000-0000-000097100000}"/>
    <cellStyle name="Обычный 5 3 3 5" xfId="4253" xr:uid="{00000000-0005-0000-0000-000098100000}"/>
    <cellStyle name="Обычный 5 3 3 5 2" xfId="4254" xr:uid="{00000000-0005-0000-0000-000099100000}"/>
    <cellStyle name="Обычный 5 3 3 5 2 2" xfId="4255" xr:uid="{00000000-0005-0000-0000-00009A100000}"/>
    <cellStyle name="Обычный 5 3 3 5 2 3" xfId="4256" xr:uid="{00000000-0005-0000-0000-00009B100000}"/>
    <cellStyle name="Обычный 5 3 3 5 2_BI" xfId="4257" xr:uid="{00000000-0005-0000-0000-00009C100000}"/>
    <cellStyle name="Обычный 5 3 3 5 3" xfId="4258" xr:uid="{00000000-0005-0000-0000-00009D100000}"/>
    <cellStyle name="Обычный 5 3 3 5 4" xfId="4259" xr:uid="{00000000-0005-0000-0000-00009E100000}"/>
    <cellStyle name="Обычный 5 3 3 5_BI" xfId="4260" xr:uid="{00000000-0005-0000-0000-00009F100000}"/>
    <cellStyle name="Обычный 5 3 3 6" xfId="4261" xr:uid="{00000000-0005-0000-0000-0000A0100000}"/>
    <cellStyle name="Обычный 5 3 3 6 2" xfId="4262" xr:uid="{00000000-0005-0000-0000-0000A1100000}"/>
    <cellStyle name="Обычный 5 3 3 6 3" xfId="4263" xr:uid="{00000000-0005-0000-0000-0000A2100000}"/>
    <cellStyle name="Обычный 5 3 3 6_BI" xfId="4264" xr:uid="{00000000-0005-0000-0000-0000A3100000}"/>
    <cellStyle name="Обычный 5 3 3 7" xfId="4265" xr:uid="{00000000-0005-0000-0000-0000A4100000}"/>
    <cellStyle name="Обычный 5 3 3 8" xfId="4266" xr:uid="{00000000-0005-0000-0000-0000A5100000}"/>
    <cellStyle name="Обычный 5 3 3_BI" xfId="4267" xr:uid="{00000000-0005-0000-0000-0000A6100000}"/>
    <cellStyle name="Обычный 5 3 4" xfId="4268" xr:uid="{00000000-0005-0000-0000-0000A7100000}"/>
    <cellStyle name="Обычный 5 3 4 2" xfId="4269" xr:uid="{00000000-0005-0000-0000-0000A8100000}"/>
    <cellStyle name="Обычный 5 3 4 2 2" xfId="4270" xr:uid="{00000000-0005-0000-0000-0000A9100000}"/>
    <cellStyle name="Обычный 5 3 4 2 2 2" xfId="4271" xr:uid="{00000000-0005-0000-0000-0000AA100000}"/>
    <cellStyle name="Обычный 5 3 4 2 2 2 2" xfId="4272" xr:uid="{00000000-0005-0000-0000-0000AB100000}"/>
    <cellStyle name="Обычный 5 3 4 2 2 2 3" xfId="4273" xr:uid="{00000000-0005-0000-0000-0000AC100000}"/>
    <cellStyle name="Обычный 5 3 4 2 2 2_BI" xfId="4274" xr:uid="{00000000-0005-0000-0000-0000AD100000}"/>
    <cellStyle name="Обычный 5 3 4 2 2 3" xfId="4275" xr:uid="{00000000-0005-0000-0000-0000AE100000}"/>
    <cellStyle name="Обычный 5 3 4 2 2 4" xfId="4276" xr:uid="{00000000-0005-0000-0000-0000AF100000}"/>
    <cellStyle name="Обычный 5 3 4 2 2_BI" xfId="4277" xr:uid="{00000000-0005-0000-0000-0000B0100000}"/>
    <cellStyle name="Обычный 5 3 4 2 3" xfId="4278" xr:uid="{00000000-0005-0000-0000-0000B1100000}"/>
    <cellStyle name="Обычный 5 3 4 2 3 2" xfId="4279" xr:uid="{00000000-0005-0000-0000-0000B2100000}"/>
    <cellStyle name="Обычный 5 3 4 2 3 3" xfId="4280" xr:uid="{00000000-0005-0000-0000-0000B3100000}"/>
    <cellStyle name="Обычный 5 3 4 2 3_BI" xfId="4281" xr:uid="{00000000-0005-0000-0000-0000B4100000}"/>
    <cellStyle name="Обычный 5 3 4 2 4" xfId="4282" xr:uid="{00000000-0005-0000-0000-0000B5100000}"/>
    <cellStyle name="Обычный 5 3 4 2 5" xfId="4283" xr:uid="{00000000-0005-0000-0000-0000B6100000}"/>
    <cellStyle name="Обычный 5 3 4 2_BI" xfId="4284" xr:uid="{00000000-0005-0000-0000-0000B7100000}"/>
    <cellStyle name="Обычный 5 3 4 3" xfId="4285" xr:uid="{00000000-0005-0000-0000-0000B8100000}"/>
    <cellStyle name="Обычный 5 3 4 3 2" xfId="4286" xr:uid="{00000000-0005-0000-0000-0000B9100000}"/>
    <cellStyle name="Обычный 5 3 4 3 2 2" xfId="4287" xr:uid="{00000000-0005-0000-0000-0000BA100000}"/>
    <cellStyle name="Обычный 5 3 4 3 2 3" xfId="4288" xr:uid="{00000000-0005-0000-0000-0000BB100000}"/>
    <cellStyle name="Обычный 5 3 4 3 2_BI" xfId="4289" xr:uid="{00000000-0005-0000-0000-0000BC100000}"/>
    <cellStyle name="Обычный 5 3 4 3 3" xfId="4290" xr:uid="{00000000-0005-0000-0000-0000BD100000}"/>
    <cellStyle name="Обычный 5 3 4 3 4" xfId="4291" xr:uid="{00000000-0005-0000-0000-0000BE100000}"/>
    <cellStyle name="Обычный 5 3 4 3_BI" xfId="4292" xr:uid="{00000000-0005-0000-0000-0000BF100000}"/>
    <cellStyle name="Обычный 5 3 4 4" xfId="4293" xr:uid="{00000000-0005-0000-0000-0000C0100000}"/>
    <cellStyle name="Обычный 5 3 4 4 2" xfId="4294" xr:uid="{00000000-0005-0000-0000-0000C1100000}"/>
    <cellStyle name="Обычный 5 3 4 4 3" xfId="4295" xr:uid="{00000000-0005-0000-0000-0000C2100000}"/>
    <cellStyle name="Обычный 5 3 4 4_BI" xfId="4296" xr:uid="{00000000-0005-0000-0000-0000C3100000}"/>
    <cellStyle name="Обычный 5 3 4 5" xfId="4297" xr:uid="{00000000-0005-0000-0000-0000C4100000}"/>
    <cellStyle name="Обычный 5 3 4 6" xfId="4298" xr:uid="{00000000-0005-0000-0000-0000C5100000}"/>
    <cellStyle name="Обычный 5 3 4_BI" xfId="4299" xr:uid="{00000000-0005-0000-0000-0000C6100000}"/>
    <cellStyle name="Обычный 5 3 5" xfId="4300" xr:uid="{00000000-0005-0000-0000-0000C7100000}"/>
    <cellStyle name="Обычный 5 3 5 2" xfId="4301" xr:uid="{00000000-0005-0000-0000-0000C8100000}"/>
    <cellStyle name="Обычный 5 3 5 2 2" xfId="4302" xr:uid="{00000000-0005-0000-0000-0000C9100000}"/>
    <cellStyle name="Обычный 5 3 5 2 2 2" xfId="4303" xr:uid="{00000000-0005-0000-0000-0000CA100000}"/>
    <cellStyle name="Обычный 5 3 5 2 2 2 2" xfId="4304" xr:uid="{00000000-0005-0000-0000-0000CB100000}"/>
    <cellStyle name="Обычный 5 3 5 2 2 2 3" xfId="4305" xr:uid="{00000000-0005-0000-0000-0000CC100000}"/>
    <cellStyle name="Обычный 5 3 5 2 2 2_BI" xfId="4306" xr:uid="{00000000-0005-0000-0000-0000CD100000}"/>
    <cellStyle name="Обычный 5 3 5 2 2 3" xfId="4307" xr:uid="{00000000-0005-0000-0000-0000CE100000}"/>
    <cellStyle name="Обычный 5 3 5 2 2 4" xfId="4308" xr:uid="{00000000-0005-0000-0000-0000CF100000}"/>
    <cellStyle name="Обычный 5 3 5 2 2_BI" xfId="4309" xr:uid="{00000000-0005-0000-0000-0000D0100000}"/>
    <cellStyle name="Обычный 5 3 5 2 3" xfId="4310" xr:uid="{00000000-0005-0000-0000-0000D1100000}"/>
    <cellStyle name="Обычный 5 3 5 2 3 2" xfId="4311" xr:uid="{00000000-0005-0000-0000-0000D2100000}"/>
    <cellStyle name="Обычный 5 3 5 2 3 3" xfId="4312" xr:uid="{00000000-0005-0000-0000-0000D3100000}"/>
    <cellStyle name="Обычный 5 3 5 2 3_BI" xfId="4313" xr:uid="{00000000-0005-0000-0000-0000D4100000}"/>
    <cellStyle name="Обычный 5 3 5 2 4" xfId="4314" xr:uid="{00000000-0005-0000-0000-0000D5100000}"/>
    <cellStyle name="Обычный 5 3 5 2 5" xfId="4315" xr:uid="{00000000-0005-0000-0000-0000D6100000}"/>
    <cellStyle name="Обычный 5 3 5 2_BI" xfId="4316" xr:uid="{00000000-0005-0000-0000-0000D7100000}"/>
    <cellStyle name="Обычный 5 3 5 3" xfId="4317" xr:uid="{00000000-0005-0000-0000-0000D8100000}"/>
    <cellStyle name="Обычный 5 3 5 3 2" xfId="4318" xr:uid="{00000000-0005-0000-0000-0000D9100000}"/>
    <cellStyle name="Обычный 5 3 5 3 2 2" xfId="4319" xr:uid="{00000000-0005-0000-0000-0000DA100000}"/>
    <cellStyle name="Обычный 5 3 5 3 2 3" xfId="4320" xr:uid="{00000000-0005-0000-0000-0000DB100000}"/>
    <cellStyle name="Обычный 5 3 5 3 2_BI" xfId="4321" xr:uid="{00000000-0005-0000-0000-0000DC100000}"/>
    <cellStyle name="Обычный 5 3 5 3 3" xfId="4322" xr:uid="{00000000-0005-0000-0000-0000DD100000}"/>
    <cellStyle name="Обычный 5 3 5 3 4" xfId="4323" xr:uid="{00000000-0005-0000-0000-0000DE100000}"/>
    <cellStyle name="Обычный 5 3 5 3_BI" xfId="4324" xr:uid="{00000000-0005-0000-0000-0000DF100000}"/>
    <cellStyle name="Обычный 5 3 5 4" xfId="4325" xr:uid="{00000000-0005-0000-0000-0000E0100000}"/>
    <cellStyle name="Обычный 5 3 5 4 2" xfId="4326" xr:uid="{00000000-0005-0000-0000-0000E1100000}"/>
    <cellStyle name="Обычный 5 3 5 4 3" xfId="4327" xr:uid="{00000000-0005-0000-0000-0000E2100000}"/>
    <cellStyle name="Обычный 5 3 5 4_BI" xfId="4328" xr:uid="{00000000-0005-0000-0000-0000E3100000}"/>
    <cellStyle name="Обычный 5 3 5 5" xfId="4329" xr:uid="{00000000-0005-0000-0000-0000E4100000}"/>
    <cellStyle name="Обычный 5 3 5 6" xfId="4330" xr:uid="{00000000-0005-0000-0000-0000E5100000}"/>
    <cellStyle name="Обычный 5 3 5_BI" xfId="4331" xr:uid="{00000000-0005-0000-0000-0000E6100000}"/>
    <cellStyle name="Обычный 5 3 6" xfId="4332" xr:uid="{00000000-0005-0000-0000-0000E7100000}"/>
    <cellStyle name="Обычный 5 3 6 2" xfId="4333" xr:uid="{00000000-0005-0000-0000-0000E8100000}"/>
    <cellStyle name="Обычный 5 3 6 2 2" xfId="4334" xr:uid="{00000000-0005-0000-0000-0000E9100000}"/>
    <cellStyle name="Обычный 5 3 6 2 2 2" xfId="4335" xr:uid="{00000000-0005-0000-0000-0000EA100000}"/>
    <cellStyle name="Обычный 5 3 6 2 2 2 2" xfId="4336" xr:uid="{00000000-0005-0000-0000-0000EB100000}"/>
    <cellStyle name="Обычный 5 3 6 2 2 2 3" xfId="4337" xr:uid="{00000000-0005-0000-0000-0000EC100000}"/>
    <cellStyle name="Обычный 5 3 6 2 2 2_BI" xfId="4338" xr:uid="{00000000-0005-0000-0000-0000ED100000}"/>
    <cellStyle name="Обычный 5 3 6 2 2 3" xfId="4339" xr:uid="{00000000-0005-0000-0000-0000EE100000}"/>
    <cellStyle name="Обычный 5 3 6 2 2 4" xfId="4340" xr:uid="{00000000-0005-0000-0000-0000EF100000}"/>
    <cellStyle name="Обычный 5 3 6 2 2_BI" xfId="4341" xr:uid="{00000000-0005-0000-0000-0000F0100000}"/>
    <cellStyle name="Обычный 5 3 6 2 3" xfId="4342" xr:uid="{00000000-0005-0000-0000-0000F1100000}"/>
    <cellStyle name="Обычный 5 3 6 2 3 2" xfId="4343" xr:uid="{00000000-0005-0000-0000-0000F2100000}"/>
    <cellStyle name="Обычный 5 3 6 2 3 3" xfId="4344" xr:uid="{00000000-0005-0000-0000-0000F3100000}"/>
    <cellStyle name="Обычный 5 3 6 2 3_BI" xfId="4345" xr:uid="{00000000-0005-0000-0000-0000F4100000}"/>
    <cellStyle name="Обычный 5 3 6 2 4" xfId="4346" xr:uid="{00000000-0005-0000-0000-0000F5100000}"/>
    <cellStyle name="Обычный 5 3 6 2 5" xfId="4347" xr:uid="{00000000-0005-0000-0000-0000F6100000}"/>
    <cellStyle name="Обычный 5 3 6 2_BI" xfId="4348" xr:uid="{00000000-0005-0000-0000-0000F7100000}"/>
    <cellStyle name="Обычный 5 3 6 3" xfId="4349" xr:uid="{00000000-0005-0000-0000-0000F8100000}"/>
    <cellStyle name="Обычный 5 3 6 3 2" xfId="4350" xr:uid="{00000000-0005-0000-0000-0000F9100000}"/>
    <cellStyle name="Обычный 5 3 6 3 2 2" xfId="4351" xr:uid="{00000000-0005-0000-0000-0000FA100000}"/>
    <cellStyle name="Обычный 5 3 6 3 2 3" xfId="4352" xr:uid="{00000000-0005-0000-0000-0000FB100000}"/>
    <cellStyle name="Обычный 5 3 6 3 2_BI" xfId="4353" xr:uid="{00000000-0005-0000-0000-0000FC100000}"/>
    <cellStyle name="Обычный 5 3 6 3 3" xfId="4354" xr:uid="{00000000-0005-0000-0000-0000FD100000}"/>
    <cellStyle name="Обычный 5 3 6 3 4" xfId="4355" xr:uid="{00000000-0005-0000-0000-0000FE100000}"/>
    <cellStyle name="Обычный 5 3 6 3_BI" xfId="4356" xr:uid="{00000000-0005-0000-0000-0000FF100000}"/>
    <cellStyle name="Обычный 5 3 6 4" xfId="4357" xr:uid="{00000000-0005-0000-0000-000000110000}"/>
    <cellStyle name="Обычный 5 3 6 4 2" xfId="4358" xr:uid="{00000000-0005-0000-0000-000001110000}"/>
    <cellStyle name="Обычный 5 3 6 4 3" xfId="4359" xr:uid="{00000000-0005-0000-0000-000002110000}"/>
    <cellStyle name="Обычный 5 3 6 4_BI" xfId="4360" xr:uid="{00000000-0005-0000-0000-000003110000}"/>
    <cellStyle name="Обычный 5 3 6 5" xfId="4361" xr:uid="{00000000-0005-0000-0000-000004110000}"/>
    <cellStyle name="Обычный 5 3 6 6" xfId="4362" xr:uid="{00000000-0005-0000-0000-000005110000}"/>
    <cellStyle name="Обычный 5 3 6_BI" xfId="4363" xr:uid="{00000000-0005-0000-0000-000006110000}"/>
    <cellStyle name="Обычный 5 3 7" xfId="4364" xr:uid="{00000000-0005-0000-0000-000007110000}"/>
    <cellStyle name="Обычный 5 3 7 2" xfId="4365" xr:uid="{00000000-0005-0000-0000-000008110000}"/>
    <cellStyle name="Обычный 5 3 7 2 2" xfId="4366" xr:uid="{00000000-0005-0000-0000-000009110000}"/>
    <cellStyle name="Обычный 5 3 7 2 2 2" xfId="4367" xr:uid="{00000000-0005-0000-0000-00000A110000}"/>
    <cellStyle name="Обычный 5 3 7 2 2 2 2" xfId="4368" xr:uid="{00000000-0005-0000-0000-00000B110000}"/>
    <cellStyle name="Обычный 5 3 7 2 2 2 3" xfId="4369" xr:uid="{00000000-0005-0000-0000-00000C110000}"/>
    <cellStyle name="Обычный 5 3 7 2 2 2_BI" xfId="4370" xr:uid="{00000000-0005-0000-0000-00000D110000}"/>
    <cellStyle name="Обычный 5 3 7 2 2 3" xfId="4371" xr:uid="{00000000-0005-0000-0000-00000E110000}"/>
    <cellStyle name="Обычный 5 3 7 2 2 4" xfId="4372" xr:uid="{00000000-0005-0000-0000-00000F110000}"/>
    <cellStyle name="Обычный 5 3 7 2 2_BI" xfId="4373" xr:uid="{00000000-0005-0000-0000-000010110000}"/>
    <cellStyle name="Обычный 5 3 7 2 3" xfId="4374" xr:uid="{00000000-0005-0000-0000-000011110000}"/>
    <cellStyle name="Обычный 5 3 7 2 3 2" xfId="4375" xr:uid="{00000000-0005-0000-0000-000012110000}"/>
    <cellStyle name="Обычный 5 3 7 2 3 3" xfId="4376" xr:uid="{00000000-0005-0000-0000-000013110000}"/>
    <cellStyle name="Обычный 5 3 7 2 3_BI" xfId="4377" xr:uid="{00000000-0005-0000-0000-000014110000}"/>
    <cellStyle name="Обычный 5 3 7 2 4" xfId="4378" xr:uid="{00000000-0005-0000-0000-000015110000}"/>
    <cellStyle name="Обычный 5 3 7 2 5" xfId="4379" xr:uid="{00000000-0005-0000-0000-000016110000}"/>
    <cellStyle name="Обычный 5 3 7 2_BI" xfId="4380" xr:uid="{00000000-0005-0000-0000-000017110000}"/>
    <cellStyle name="Обычный 5 3 7 3" xfId="4381" xr:uid="{00000000-0005-0000-0000-000018110000}"/>
    <cellStyle name="Обычный 5 3 7 3 2" xfId="4382" xr:uid="{00000000-0005-0000-0000-000019110000}"/>
    <cellStyle name="Обычный 5 3 7 3 2 2" xfId="4383" xr:uid="{00000000-0005-0000-0000-00001A110000}"/>
    <cellStyle name="Обычный 5 3 7 3 2 3" xfId="4384" xr:uid="{00000000-0005-0000-0000-00001B110000}"/>
    <cellStyle name="Обычный 5 3 7 3 2_BI" xfId="4385" xr:uid="{00000000-0005-0000-0000-00001C110000}"/>
    <cellStyle name="Обычный 5 3 7 3 3" xfId="4386" xr:uid="{00000000-0005-0000-0000-00001D110000}"/>
    <cellStyle name="Обычный 5 3 7 3 4" xfId="4387" xr:uid="{00000000-0005-0000-0000-00001E110000}"/>
    <cellStyle name="Обычный 5 3 7 3_BI" xfId="4388" xr:uid="{00000000-0005-0000-0000-00001F110000}"/>
    <cellStyle name="Обычный 5 3 7 4" xfId="4389" xr:uid="{00000000-0005-0000-0000-000020110000}"/>
    <cellStyle name="Обычный 5 3 7 4 2" xfId="4390" xr:uid="{00000000-0005-0000-0000-000021110000}"/>
    <cellStyle name="Обычный 5 3 7 4 3" xfId="4391" xr:uid="{00000000-0005-0000-0000-000022110000}"/>
    <cellStyle name="Обычный 5 3 7 4_BI" xfId="4392" xr:uid="{00000000-0005-0000-0000-000023110000}"/>
    <cellStyle name="Обычный 5 3 7 5" xfId="4393" xr:uid="{00000000-0005-0000-0000-000024110000}"/>
    <cellStyle name="Обычный 5 3 7 6" xfId="4394" xr:uid="{00000000-0005-0000-0000-000025110000}"/>
    <cellStyle name="Обычный 5 3 7_BI" xfId="4395" xr:uid="{00000000-0005-0000-0000-000026110000}"/>
    <cellStyle name="Обычный 5 3 8" xfId="4396" xr:uid="{00000000-0005-0000-0000-000027110000}"/>
    <cellStyle name="Обычный 5 3 8 2" xfId="4397" xr:uid="{00000000-0005-0000-0000-000028110000}"/>
    <cellStyle name="Обычный 5 3 8 2 2" xfId="4398" xr:uid="{00000000-0005-0000-0000-000029110000}"/>
    <cellStyle name="Обычный 5 3 8 2 2 2" xfId="4399" xr:uid="{00000000-0005-0000-0000-00002A110000}"/>
    <cellStyle name="Обычный 5 3 8 2 2 3" xfId="4400" xr:uid="{00000000-0005-0000-0000-00002B110000}"/>
    <cellStyle name="Обычный 5 3 8 2 2_BI" xfId="4401" xr:uid="{00000000-0005-0000-0000-00002C110000}"/>
    <cellStyle name="Обычный 5 3 8 2 3" xfId="4402" xr:uid="{00000000-0005-0000-0000-00002D110000}"/>
    <cellStyle name="Обычный 5 3 8 2 4" xfId="4403" xr:uid="{00000000-0005-0000-0000-00002E110000}"/>
    <cellStyle name="Обычный 5 3 8 2_BI" xfId="4404" xr:uid="{00000000-0005-0000-0000-00002F110000}"/>
    <cellStyle name="Обычный 5 3 8 3" xfId="4405" xr:uid="{00000000-0005-0000-0000-000030110000}"/>
    <cellStyle name="Обычный 5 3 8 3 2" xfId="4406" xr:uid="{00000000-0005-0000-0000-000031110000}"/>
    <cellStyle name="Обычный 5 3 8 3 3" xfId="4407" xr:uid="{00000000-0005-0000-0000-000032110000}"/>
    <cellStyle name="Обычный 5 3 8 3_BI" xfId="4408" xr:uid="{00000000-0005-0000-0000-000033110000}"/>
    <cellStyle name="Обычный 5 3 8 4" xfId="4409" xr:uid="{00000000-0005-0000-0000-000034110000}"/>
    <cellStyle name="Обычный 5 3 8 5" xfId="4410" xr:uid="{00000000-0005-0000-0000-000035110000}"/>
    <cellStyle name="Обычный 5 3 8_BI" xfId="4411" xr:uid="{00000000-0005-0000-0000-000036110000}"/>
    <cellStyle name="Обычный 5 3 9" xfId="4412" xr:uid="{00000000-0005-0000-0000-000037110000}"/>
    <cellStyle name="Обычный 5 3 9 2" xfId="4413" xr:uid="{00000000-0005-0000-0000-000038110000}"/>
    <cellStyle name="Обычный 5 3 9 2 2" xfId="4414" xr:uid="{00000000-0005-0000-0000-000039110000}"/>
    <cellStyle name="Обычный 5 3 9 2 3" xfId="4415" xr:uid="{00000000-0005-0000-0000-00003A110000}"/>
    <cellStyle name="Обычный 5 3 9 2_BI" xfId="4416" xr:uid="{00000000-0005-0000-0000-00003B110000}"/>
    <cellStyle name="Обычный 5 3 9 3" xfId="4417" xr:uid="{00000000-0005-0000-0000-00003C110000}"/>
    <cellStyle name="Обычный 5 3 9 4" xfId="4418" xr:uid="{00000000-0005-0000-0000-00003D110000}"/>
    <cellStyle name="Обычный 5 3 9_BI" xfId="4419" xr:uid="{00000000-0005-0000-0000-00003E110000}"/>
    <cellStyle name="Обычный 5 3_ИПР" xfId="4420" xr:uid="{00000000-0005-0000-0000-00003F110000}"/>
    <cellStyle name="Обычный 5 4" xfId="4421" xr:uid="{00000000-0005-0000-0000-000040110000}"/>
    <cellStyle name="Обычный 5 4 10" xfId="4422" xr:uid="{00000000-0005-0000-0000-000041110000}"/>
    <cellStyle name="Обычный 5 4 11" xfId="4423" xr:uid="{00000000-0005-0000-0000-000042110000}"/>
    <cellStyle name="Обычный 5 4 2" xfId="4424" xr:uid="{00000000-0005-0000-0000-000043110000}"/>
    <cellStyle name="Обычный 5 4 2 2" xfId="4425" xr:uid="{00000000-0005-0000-0000-000044110000}"/>
    <cellStyle name="Обычный 5 4 2 2 2" xfId="4426" xr:uid="{00000000-0005-0000-0000-000045110000}"/>
    <cellStyle name="Обычный 5 4 2 2 2 2" xfId="4427" xr:uid="{00000000-0005-0000-0000-000046110000}"/>
    <cellStyle name="Обычный 5 4 2 2 2 2 2" xfId="4428" xr:uid="{00000000-0005-0000-0000-000047110000}"/>
    <cellStyle name="Обычный 5 4 2 2 2 2 2 2" xfId="4429" xr:uid="{00000000-0005-0000-0000-000048110000}"/>
    <cellStyle name="Обычный 5 4 2 2 2 2 2 3" xfId="4430" xr:uid="{00000000-0005-0000-0000-000049110000}"/>
    <cellStyle name="Обычный 5 4 2 2 2 2 2_BI" xfId="4431" xr:uid="{00000000-0005-0000-0000-00004A110000}"/>
    <cellStyle name="Обычный 5 4 2 2 2 2 3" xfId="4432" xr:uid="{00000000-0005-0000-0000-00004B110000}"/>
    <cellStyle name="Обычный 5 4 2 2 2 2 4" xfId="4433" xr:uid="{00000000-0005-0000-0000-00004C110000}"/>
    <cellStyle name="Обычный 5 4 2 2 2 2_BI" xfId="4434" xr:uid="{00000000-0005-0000-0000-00004D110000}"/>
    <cellStyle name="Обычный 5 4 2 2 2 3" xfId="4435" xr:uid="{00000000-0005-0000-0000-00004E110000}"/>
    <cellStyle name="Обычный 5 4 2 2 2 3 2" xfId="4436" xr:uid="{00000000-0005-0000-0000-00004F110000}"/>
    <cellStyle name="Обычный 5 4 2 2 2 3 3" xfId="4437" xr:uid="{00000000-0005-0000-0000-000050110000}"/>
    <cellStyle name="Обычный 5 4 2 2 2 3_BI" xfId="4438" xr:uid="{00000000-0005-0000-0000-000051110000}"/>
    <cellStyle name="Обычный 5 4 2 2 2 4" xfId="4439" xr:uid="{00000000-0005-0000-0000-000052110000}"/>
    <cellStyle name="Обычный 5 4 2 2 2 5" xfId="4440" xr:uid="{00000000-0005-0000-0000-000053110000}"/>
    <cellStyle name="Обычный 5 4 2 2 2_BI" xfId="4441" xr:uid="{00000000-0005-0000-0000-000054110000}"/>
    <cellStyle name="Обычный 5 4 2 2 3" xfId="4442" xr:uid="{00000000-0005-0000-0000-000055110000}"/>
    <cellStyle name="Обычный 5 4 2 2 3 2" xfId="4443" xr:uid="{00000000-0005-0000-0000-000056110000}"/>
    <cellStyle name="Обычный 5 4 2 2 3 2 2" xfId="4444" xr:uid="{00000000-0005-0000-0000-000057110000}"/>
    <cellStyle name="Обычный 5 4 2 2 3 2 3" xfId="4445" xr:uid="{00000000-0005-0000-0000-000058110000}"/>
    <cellStyle name="Обычный 5 4 2 2 3 2_BI" xfId="4446" xr:uid="{00000000-0005-0000-0000-000059110000}"/>
    <cellStyle name="Обычный 5 4 2 2 3 3" xfId="4447" xr:uid="{00000000-0005-0000-0000-00005A110000}"/>
    <cellStyle name="Обычный 5 4 2 2 3 4" xfId="4448" xr:uid="{00000000-0005-0000-0000-00005B110000}"/>
    <cellStyle name="Обычный 5 4 2 2 3_BI" xfId="4449" xr:uid="{00000000-0005-0000-0000-00005C110000}"/>
    <cellStyle name="Обычный 5 4 2 2 4" xfId="4450" xr:uid="{00000000-0005-0000-0000-00005D110000}"/>
    <cellStyle name="Обычный 5 4 2 2 4 2" xfId="4451" xr:uid="{00000000-0005-0000-0000-00005E110000}"/>
    <cellStyle name="Обычный 5 4 2 2 4 3" xfId="4452" xr:uid="{00000000-0005-0000-0000-00005F110000}"/>
    <cellStyle name="Обычный 5 4 2 2 4_BI" xfId="4453" xr:uid="{00000000-0005-0000-0000-000060110000}"/>
    <cellStyle name="Обычный 5 4 2 2 5" xfId="4454" xr:uid="{00000000-0005-0000-0000-000061110000}"/>
    <cellStyle name="Обычный 5 4 2 2 6" xfId="4455" xr:uid="{00000000-0005-0000-0000-000062110000}"/>
    <cellStyle name="Обычный 5 4 2 2_BI" xfId="4456" xr:uid="{00000000-0005-0000-0000-000063110000}"/>
    <cellStyle name="Обычный 5 4 2 3" xfId="4457" xr:uid="{00000000-0005-0000-0000-000064110000}"/>
    <cellStyle name="Обычный 5 4 2 3 2" xfId="4458" xr:uid="{00000000-0005-0000-0000-000065110000}"/>
    <cellStyle name="Обычный 5 4 2 3 2 2" xfId="4459" xr:uid="{00000000-0005-0000-0000-000066110000}"/>
    <cellStyle name="Обычный 5 4 2 3 2 2 2" xfId="4460" xr:uid="{00000000-0005-0000-0000-000067110000}"/>
    <cellStyle name="Обычный 5 4 2 3 2 2 2 2" xfId="4461" xr:uid="{00000000-0005-0000-0000-000068110000}"/>
    <cellStyle name="Обычный 5 4 2 3 2 2 2 3" xfId="4462" xr:uid="{00000000-0005-0000-0000-000069110000}"/>
    <cellStyle name="Обычный 5 4 2 3 2 2 2_BI" xfId="4463" xr:uid="{00000000-0005-0000-0000-00006A110000}"/>
    <cellStyle name="Обычный 5 4 2 3 2 2 3" xfId="4464" xr:uid="{00000000-0005-0000-0000-00006B110000}"/>
    <cellStyle name="Обычный 5 4 2 3 2 2 4" xfId="4465" xr:uid="{00000000-0005-0000-0000-00006C110000}"/>
    <cellStyle name="Обычный 5 4 2 3 2 2_BI" xfId="4466" xr:uid="{00000000-0005-0000-0000-00006D110000}"/>
    <cellStyle name="Обычный 5 4 2 3 2 3" xfId="4467" xr:uid="{00000000-0005-0000-0000-00006E110000}"/>
    <cellStyle name="Обычный 5 4 2 3 2 3 2" xfId="4468" xr:uid="{00000000-0005-0000-0000-00006F110000}"/>
    <cellStyle name="Обычный 5 4 2 3 2 3 3" xfId="4469" xr:uid="{00000000-0005-0000-0000-000070110000}"/>
    <cellStyle name="Обычный 5 4 2 3 2 3_BI" xfId="4470" xr:uid="{00000000-0005-0000-0000-000071110000}"/>
    <cellStyle name="Обычный 5 4 2 3 2 4" xfId="4471" xr:uid="{00000000-0005-0000-0000-000072110000}"/>
    <cellStyle name="Обычный 5 4 2 3 2 5" xfId="4472" xr:uid="{00000000-0005-0000-0000-000073110000}"/>
    <cellStyle name="Обычный 5 4 2 3 2_BI" xfId="4473" xr:uid="{00000000-0005-0000-0000-000074110000}"/>
    <cellStyle name="Обычный 5 4 2 3 3" xfId="4474" xr:uid="{00000000-0005-0000-0000-000075110000}"/>
    <cellStyle name="Обычный 5 4 2 3 3 2" xfId="4475" xr:uid="{00000000-0005-0000-0000-000076110000}"/>
    <cellStyle name="Обычный 5 4 2 3 3 2 2" xfId="4476" xr:uid="{00000000-0005-0000-0000-000077110000}"/>
    <cellStyle name="Обычный 5 4 2 3 3 2 3" xfId="4477" xr:uid="{00000000-0005-0000-0000-000078110000}"/>
    <cellStyle name="Обычный 5 4 2 3 3 2_BI" xfId="4478" xr:uid="{00000000-0005-0000-0000-000079110000}"/>
    <cellStyle name="Обычный 5 4 2 3 3 3" xfId="4479" xr:uid="{00000000-0005-0000-0000-00007A110000}"/>
    <cellStyle name="Обычный 5 4 2 3 3 4" xfId="4480" xr:uid="{00000000-0005-0000-0000-00007B110000}"/>
    <cellStyle name="Обычный 5 4 2 3 3_BI" xfId="4481" xr:uid="{00000000-0005-0000-0000-00007C110000}"/>
    <cellStyle name="Обычный 5 4 2 3 4" xfId="4482" xr:uid="{00000000-0005-0000-0000-00007D110000}"/>
    <cellStyle name="Обычный 5 4 2 3 4 2" xfId="4483" xr:uid="{00000000-0005-0000-0000-00007E110000}"/>
    <cellStyle name="Обычный 5 4 2 3 4 3" xfId="4484" xr:uid="{00000000-0005-0000-0000-00007F110000}"/>
    <cellStyle name="Обычный 5 4 2 3 4_BI" xfId="4485" xr:uid="{00000000-0005-0000-0000-000080110000}"/>
    <cellStyle name="Обычный 5 4 2 3 5" xfId="4486" xr:uid="{00000000-0005-0000-0000-000081110000}"/>
    <cellStyle name="Обычный 5 4 2 3 6" xfId="4487" xr:uid="{00000000-0005-0000-0000-000082110000}"/>
    <cellStyle name="Обычный 5 4 2 3_BI" xfId="4488" xr:uid="{00000000-0005-0000-0000-000083110000}"/>
    <cellStyle name="Обычный 5 4 2 4" xfId="4489" xr:uid="{00000000-0005-0000-0000-000084110000}"/>
    <cellStyle name="Обычный 5 4 2 4 2" xfId="4490" xr:uid="{00000000-0005-0000-0000-000085110000}"/>
    <cellStyle name="Обычный 5 4 2 4 2 2" xfId="4491" xr:uid="{00000000-0005-0000-0000-000086110000}"/>
    <cellStyle name="Обычный 5 4 2 4 2 2 2" xfId="4492" xr:uid="{00000000-0005-0000-0000-000087110000}"/>
    <cellStyle name="Обычный 5 4 2 4 2 2 3" xfId="4493" xr:uid="{00000000-0005-0000-0000-000088110000}"/>
    <cellStyle name="Обычный 5 4 2 4 2 2_BI" xfId="4494" xr:uid="{00000000-0005-0000-0000-000089110000}"/>
    <cellStyle name="Обычный 5 4 2 4 2 3" xfId="4495" xr:uid="{00000000-0005-0000-0000-00008A110000}"/>
    <cellStyle name="Обычный 5 4 2 4 2 4" xfId="4496" xr:uid="{00000000-0005-0000-0000-00008B110000}"/>
    <cellStyle name="Обычный 5 4 2 4 2_BI" xfId="4497" xr:uid="{00000000-0005-0000-0000-00008C110000}"/>
    <cellStyle name="Обычный 5 4 2 4 3" xfId="4498" xr:uid="{00000000-0005-0000-0000-00008D110000}"/>
    <cellStyle name="Обычный 5 4 2 4 3 2" xfId="4499" xr:uid="{00000000-0005-0000-0000-00008E110000}"/>
    <cellStyle name="Обычный 5 4 2 4 3 3" xfId="4500" xr:uid="{00000000-0005-0000-0000-00008F110000}"/>
    <cellStyle name="Обычный 5 4 2 4 3_BI" xfId="4501" xr:uid="{00000000-0005-0000-0000-000090110000}"/>
    <cellStyle name="Обычный 5 4 2 4 4" xfId="4502" xr:uid="{00000000-0005-0000-0000-000091110000}"/>
    <cellStyle name="Обычный 5 4 2 4 5" xfId="4503" xr:uid="{00000000-0005-0000-0000-000092110000}"/>
    <cellStyle name="Обычный 5 4 2 4_BI" xfId="4504" xr:uid="{00000000-0005-0000-0000-000093110000}"/>
    <cellStyle name="Обычный 5 4 2 5" xfId="4505" xr:uid="{00000000-0005-0000-0000-000094110000}"/>
    <cellStyle name="Обычный 5 4 2 5 2" xfId="4506" xr:uid="{00000000-0005-0000-0000-000095110000}"/>
    <cellStyle name="Обычный 5 4 2 5 2 2" xfId="4507" xr:uid="{00000000-0005-0000-0000-000096110000}"/>
    <cellStyle name="Обычный 5 4 2 5 2 3" xfId="4508" xr:uid="{00000000-0005-0000-0000-000097110000}"/>
    <cellStyle name="Обычный 5 4 2 5 2_BI" xfId="4509" xr:uid="{00000000-0005-0000-0000-000098110000}"/>
    <cellStyle name="Обычный 5 4 2 5 3" xfId="4510" xr:uid="{00000000-0005-0000-0000-000099110000}"/>
    <cellStyle name="Обычный 5 4 2 5 4" xfId="4511" xr:uid="{00000000-0005-0000-0000-00009A110000}"/>
    <cellStyle name="Обычный 5 4 2 5_BI" xfId="4512" xr:uid="{00000000-0005-0000-0000-00009B110000}"/>
    <cellStyle name="Обычный 5 4 2 6" xfId="4513" xr:uid="{00000000-0005-0000-0000-00009C110000}"/>
    <cellStyle name="Обычный 5 4 2 6 2" xfId="4514" xr:uid="{00000000-0005-0000-0000-00009D110000}"/>
    <cellStyle name="Обычный 5 4 2 6 3" xfId="4515" xr:uid="{00000000-0005-0000-0000-00009E110000}"/>
    <cellStyle name="Обычный 5 4 2 6_BI" xfId="4516" xr:uid="{00000000-0005-0000-0000-00009F110000}"/>
    <cellStyle name="Обычный 5 4 2 7" xfId="4517" xr:uid="{00000000-0005-0000-0000-0000A0110000}"/>
    <cellStyle name="Обычный 5 4 2 8" xfId="4518" xr:uid="{00000000-0005-0000-0000-0000A1110000}"/>
    <cellStyle name="Обычный 5 4 2_BI" xfId="4519" xr:uid="{00000000-0005-0000-0000-0000A2110000}"/>
    <cellStyle name="Обычный 5 4 3" xfId="4520" xr:uid="{00000000-0005-0000-0000-0000A3110000}"/>
    <cellStyle name="Обычный 5 4 3 2" xfId="4521" xr:uid="{00000000-0005-0000-0000-0000A4110000}"/>
    <cellStyle name="Обычный 5 4 3 2 2" xfId="4522" xr:uid="{00000000-0005-0000-0000-0000A5110000}"/>
    <cellStyle name="Обычный 5 4 3 2 2 2" xfId="4523" xr:uid="{00000000-0005-0000-0000-0000A6110000}"/>
    <cellStyle name="Обычный 5 4 3 2 2 2 2" xfId="4524" xr:uid="{00000000-0005-0000-0000-0000A7110000}"/>
    <cellStyle name="Обычный 5 4 3 2 2 2 3" xfId="4525" xr:uid="{00000000-0005-0000-0000-0000A8110000}"/>
    <cellStyle name="Обычный 5 4 3 2 2 2_BI" xfId="4526" xr:uid="{00000000-0005-0000-0000-0000A9110000}"/>
    <cellStyle name="Обычный 5 4 3 2 2 3" xfId="4527" xr:uid="{00000000-0005-0000-0000-0000AA110000}"/>
    <cellStyle name="Обычный 5 4 3 2 2 4" xfId="4528" xr:uid="{00000000-0005-0000-0000-0000AB110000}"/>
    <cellStyle name="Обычный 5 4 3 2 2_BI" xfId="4529" xr:uid="{00000000-0005-0000-0000-0000AC110000}"/>
    <cellStyle name="Обычный 5 4 3 2 3" xfId="4530" xr:uid="{00000000-0005-0000-0000-0000AD110000}"/>
    <cellStyle name="Обычный 5 4 3 2 3 2" xfId="4531" xr:uid="{00000000-0005-0000-0000-0000AE110000}"/>
    <cellStyle name="Обычный 5 4 3 2 3 3" xfId="4532" xr:uid="{00000000-0005-0000-0000-0000AF110000}"/>
    <cellStyle name="Обычный 5 4 3 2 3_BI" xfId="4533" xr:uid="{00000000-0005-0000-0000-0000B0110000}"/>
    <cellStyle name="Обычный 5 4 3 2 4" xfId="4534" xr:uid="{00000000-0005-0000-0000-0000B1110000}"/>
    <cellStyle name="Обычный 5 4 3 2 5" xfId="4535" xr:uid="{00000000-0005-0000-0000-0000B2110000}"/>
    <cellStyle name="Обычный 5 4 3 2_BI" xfId="4536" xr:uid="{00000000-0005-0000-0000-0000B3110000}"/>
    <cellStyle name="Обычный 5 4 3 3" xfId="4537" xr:uid="{00000000-0005-0000-0000-0000B4110000}"/>
    <cellStyle name="Обычный 5 4 3 3 2" xfId="4538" xr:uid="{00000000-0005-0000-0000-0000B5110000}"/>
    <cellStyle name="Обычный 5 4 3 3 2 2" xfId="4539" xr:uid="{00000000-0005-0000-0000-0000B6110000}"/>
    <cellStyle name="Обычный 5 4 3 3 2 3" xfId="4540" xr:uid="{00000000-0005-0000-0000-0000B7110000}"/>
    <cellStyle name="Обычный 5 4 3 3 2_BI" xfId="4541" xr:uid="{00000000-0005-0000-0000-0000B8110000}"/>
    <cellStyle name="Обычный 5 4 3 3 3" xfId="4542" xr:uid="{00000000-0005-0000-0000-0000B9110000}"/>
    <cellStyle name="Обычный 5 4 3 3 4" xfId="4543" xr:uid="{00000000-0005-0000-0000-0000BA110000}"/>
    <cellStyle name="Обычный 5 4 3 3_BI" xfId="4544" xr:uid="{00000000-0005-0000-0000-0000BB110000}"/>
    <cellStyle name="Обычный 5 4 3 4" xfId="4545" xr:uid="{00000000-0005-0000-0000-0000BC110000}"/>
    <cellStyle name="Обычный 5 4 3 4 2" xfId="4546" xr:uid="{00000000-0005-0000-0000-0000BD110000}"/>
    <cellStyle name="Обычный 5 4 3 4 3" xfId="4547" xr:uid="{00000000-0005-0000-0000-0000BE110000}"/>
    <cellStyle name="Обычный 5 4 3 4_BI" xfId="4548" xr:uid="{00000000-0005-0000-0000-0000BF110000}"/>
    <cellStyle name="Обычный 5 4 3 5" xfId="4549" xr:uid="{00000000-0005-0000-0000-0000C0110000}"/>
    <cellStyle name="Обычный 5 4 3 6" xfId="4550" xr:uid="{00000000-0005-0000-0000-0000C1110000}"/>
    <cellStyle name="Обычный 5 4 3_BI" xfId="4551" xr:uid="{00000000-0005-0000-0000-0000C2110000}"/>
    <cellStyle name="Обычный 5 4 4" xfId="4552" xr:uid="{00000000-0005-0000-0000-0000C3110000}"/>
    <cellStyle name="Обычный 5 4 4 2" xfId="4553" xr:uid="{00000000-0005-0000-0000-0000C4110000}"/>
    <cellStyle name="Обычный 5 4 4 2 2" xfId="4554" xr:uid="{00000000-0005-0000-0000-0000C5110000}"/>
    <cellStyle name="Обычный 5 4 4 2 2 2" xfId="4555" xr:uid="{00000000-0005-0000-0000-0000C6110000}"/>
    <cellStyle name="Обычный 5 4 4 2 2 2 2" xfId="4556" xr:uid="{00000000-0005-0000-0000-0000C7110000}"/>
    <cellStyle name="Обычный 5 4 4 2 2 2 3" xfId="4557" xr:uid="{00000000-0005-0000-0000-0000C8110000}"/>
    <cellStyle name="Обычный 5 4 4 2 2 2_BI" xfId="4558" xr:uid="{00000000-0005-0000-0000-0000C9110000}"/>
    <cellStyle name="Обычный 5 4 4 2 2 3" xfId="4559" xr:uid="{00000000-0005-0000-0000-0000CA110000}"/>
    <cellStyle name="Обычный 5 4 4 2 2 4" xfId="4560" xr:uid="{00000000-0005-0000-0000-0000CB110000}"/>
    <cellStyle name="Обычный 5 4 4 2 2_BI" xfId="4561" xr:uid="{00000000-0005-0000-0000-0000CC110000}"/>
    <cellStyle name="Обычный 5 4 4 2 3" xfId="4562" xr:uid="{00000000-0005-0000-0000-0000CD110000}"/>
    <cellStyle name="Обычный 5 4 4 2 3 2" xfId="4563" xr:uid="{00000000-0005-0000-0000-0000CE110000}"/>
    <cellStyle name="Обычный 5 4 4 2 3 3" xfId="4564" xr:uid="{00000000-0005-0000-0000-0000CF110000}"/>
    <cellStyle name="Обычный 5 4 4 2 3_BI" xfId="4565" xr:uid="{00000000-0005-0000-0000-0000D0110000}"/>
    <cellStyle name="Обычный 5 4 4 2 4" xfId="4566" xr:uid="{00000000-0005-0000-0000-0000D1110000}"/>
    <cellStyle name="Обычный 5 4 4 2 5" xfId="4567" xr:uid="{00000000-0005-0000-0000-0000D2110000}"/>
    <cellStyle name="Обычный 5 4 4 2_BI" xfId="4568" xr:uid="{00000000-0005-0000-0000-0000D3110000}"/>
    <cellStyle name="Обычный 5 4 4 3" xfId="4569" xr:uid="{00000000-0005-0000-0000-0000D4110000}"/>
    <cellStyle name="Обычный 5 4 4 3 2" xfId="4570" xr:uid="{00000000-0005-0000-0000-0000D5110000}"/>
    <cellStyle name="Обычный 5 4 4 3 2 2" xfId="4571" xr:uid="{00000000-0005-0000-0000-0000D6110000}"/>
    <cellStyle name="Обычный 5 4 4 3 2 3" xfId="4572" xr:uid="{00000000-0005-0000-0000-0000D7110000}"/>
    <cellStyle name="Обычный 5 4 4 3 2_BI" xfId="4573" xr:uid="{00000000-0005-0000-0000-0000D8110000}"/>
    <cellStyle name="Обычный 5 4 4 3 3" xfId="4574" xr:uid="{00000000-0005-0000-0000-0000D9110000}"/>
    <cellStyle name="Обычный 5 4 4 3 4" xfId="4575" xr:uid="{00000000-0005-0000-0000-0000DA110000}"/>
    <cellStyle name="Обычный 5 4 4 3_BI" xfId="4576" xr:uid="{00000000-0005-0000-0000-0000DB110000}"/>
    <cellStyle name="Обычный 5 4 4 4" xfId="4577" xr:uid="{00000000-0005-0000-0000-0000DC110000}"/>
    <cellStyle name="Обычный 5 4 4 4 2" xfId="4578" xr:uid="{00000000-0005-0000-0000-0000DD110000}"/>
    <cellStyle name="Обычный 5 4 4 4 3" xfId="4579" xr:uid="{00000000-0005-0000-0000-0000DE110000}"/>
    <cellStyle name="Обычный 5 4 4 4_BI" xfId="4580" xr:uid="{00000000-0005-0000-0000-0000DF110000}"/>
    <cellStyle name="Обычный 5 4 4 5" xfId="4581" xr:uid="{00000000-0005-0000-0000-0000E0110000}"/>
    <cellStyle name="Обычный 5 4 4 6" xfId="4582" xr:uid="{00000000-0005-0000-0000-0000E1110000}"/>
    <cellStyle name="Обычный 5 4 4_BI" xfId="4583" xr:uid="{00000000-0005-0000-0000-0000E2110000}"/>
    <cellStyle name="Обычный 5 4 5" xfId="4584" xr:uid="{00000000-0005-0000-0000-0000E3110000}"/>
    <cellStyle name="Обычный 5 4 5 2" xfId="4585" xr:uid="{00000000-0005-0000-0000-0000E4110000}"/>
    <cellStyle name="Обычный 5 4 5 2 2" xfId="4586" xr:uid="{00000000-0005-0000-0000-0000E5110000}"/>
    <cellStyle name="Обычный 5 4 5 2 2 2" xfId="4587" xr:uid="{00000000-0005-0000-0000-0000E6110000}"/>
    <cellStyle name="Обычный 5 4 5 2 2 2 2" xfId="4588" xr:uid="{00000000-0005-0000-0000-0000E7110000}"/>
    <cellStyle name="Обычный 5 4 5 2 2 2 3" xfId="4589" xr:uid="{00000000-0005-0000-0000-0000E8110000}"/>
    <cellStyle name="Обычный 5 4 5 2 2 2_BI" xfId="4590" xr:uid="{00000000-0005-0000-0000-0000E9110000}"/>
    <cellStyle name="Обычный 5 4 5 2 2 3" xfId="4591" xr:uid="{00000000-0005-0000-0000-0000EA110000}"/>
    <cellStyle name="Обычный 5 4 5 2 2 4" xfId="4592" xr:uid="{00000000-0005-0000-0000-0000EB110000}"/>
    <cellStyle name="Обычный 5 4 5 2 2_BI" xfId="4593" xr:uid="{00000000-0005-0000-0000-0000EC110000}"/>
    <cellStyle name="Обычный 5 4 5 2 3" xfId="4594" xr:uid="{00000000-0005-0000-0000-0000ED110000}"/>
    <cellStyle name="Обычный 5 4 5 2 3 2" xfId="4595" xr:uid="{00000000-0005-0000-0000-0000EE110000}"/>
    <cellStyle name="Обычный 5 4 5 2 3 3" xfId="4596" xr:uid="{00000000-0005-0000-0000-0000EF110000}"/>
    <cellStyle name="Обычный 5 4 5 2 3_BI" xfId="4597" xr:uid="{00000000-0005-0000-0000-0000F0110000}"/>
    <cellStyle name="Обычный 5 4 5 2 4" xfId="4598" xr:uid="{00000000-0005-0000-0000-0000F1110000}"/>
    <cellStyle name="Обычный 5 4 5 2 5" xfId="4599" xr:uid="{00000000-0005-0000-0000-0000F2110000}"/>
    <cellStyle name="Обычный 5 4 5 2_BI" xfId="4600" xr:uid="{00000000-0005-0000-0000-0000F3110000}"/>
    <cellStyle name="Обычный 5 4 5 3" xfId="4601" xr:uid="{00000000-0005-0000-0000-0000F4110000}"/>
    <cellStyle name="Обычный 5 4 5 3 2" xfId="4602" xr:uid="{00000000-0005-0000-0000-0000F5110000}"/>
    <cellStyle name="Обычный 5 4 5 3 2 2" xfId="4603" xr:uid="{00000000-0005-0000-0000-0000F6110000}"/>
    <cellStyle name="Обычный 5 4 5 3 2 3" xfId="4604" xr:uid="{00000000-0005-0000-0000-0000F7110000}"/>
    <cellStyle name="Обычный 5 4 5 3 2_BI" xfId="4605" xr:uid="{00000000-0005-0000-0000-0000F8110000}"/>
    <cellStyle name="Обычный 5 4 5 3 3" xfId="4606" xr:uid="{00000000-0005-0000-0000-0000F9110000}"/>
    <cellStyle name="Обычный 5 4 5 3 4" xfId="4607" xr:uid="{00000000-0005-0000-0000-0000FA110000}"/>
    <cellStyle name="Обычный 5 4 5 3_BI" xfId="4608" xr:uid="{00000000-0005-0000-0000-0000FB110000}"/>
    <cellStyle name="Обычный 5 4 5 4" xfId="4609" xr:uid="{00000000-0005-0000-0000-0000FC110000}"/>
    <cellStyle name="Обычный 5 4 5 4 2" xfId="4610" xr:uid="{00000000-0005-0000-0000-0000FD110000}"/>
    <cellStyle name="Обычный 5 4 5 4 3" xfId="4611" xr:uid="{00000000-0005-0000-0000-0000FE110000}"/>
    <cellStyle name="Обычный 5 4 5 4_BI" xfId="4612" xr:uid="{00000000-0005-0000-0000-0000FF110000}"/>
    <cellStyle name="Обычный 5 4 5 5" xfId="4613" xr:uid="{00000000-0005-0000-0000-000000120000}"/>
    <cellStyle name="Обычный 5 4 5 6" xfId="4614" xr:uid="{00000000-0005-0000-0000-000001120000}"/>
    <cellStyle name="Обычный 5 4 5_BI" xfId="4615" xr:uid="{00000000-0005-0000-0000-000002120000}"/>
    <cellStyle name="Обычный 5 4 6" xfId="4616" xr:uid="{00000000-0005-0000-0000-000003120000}"/>
    <cellStyle name="Обычный 5 4 6 2" xfId="4617" xr:uid="{00000000-0005-0000-0000-000004120000}"/>
    <cellStyle name="Обычный 5 4 6 2 2" xfId="4618" xr:uid="{00000000-0005-0000-0000-000005120000}"/>
    <cellStyle name="Обычный 5 4 6 2 2 2" xfId="4619" xr:uid="{00000000-0005-0000-0000-000006120000}"/>
    <cellStyle name="Обычный 5 4 6 2 2 2 2" xfId="4620" xr:uid="{00000000-0005-0000-0000-000007120000}"/>
    <cellStyle name="Обычный 5 4 6 2 2 2 3" xfId="4621" xr:uid="{00000000-0005-0000-0000-000008120000}"/>
    <cellStyle name="Обычный 5 4 6 2 2 2_BI" xfId="4622" xr:uid="{00000000-0005-0000-0000-000009120000}"/>
    <cellStyle name="Обычный 5 4 6 2 2 3" xfId="4623" xr:uid="{00000000-0005-0000-0000-00000A120000}"/>
    <cellStyle name="Обычный 5 4 6 2 2 4" xfId="4624" xr:uid="{00000000-0005-0000-0000-00000B120000}"/>
    <cellStyle name="Обычный 5 4 6 2 2_BI" xfId="4625" xr:uid="{00000000-0005-0000-0000-00000C120000}"/>
    <cellStyle name="Обычный 5 4 6 2 3" xfId="4626" xr:uid="{00000000-0005-0000-0000-00000D120000}"/>
    <cellStyle name="Обычный 5 4 6 2 3 2" xfId="4627" xr:uid="{00000000-0005-0000-0000-00000E120000}"/>
    <cellStyle name="Обычный 5 4 6 2 3 3" xfId="4628" xr:uid="{00000000-0005-0000-0000-00000F120000}"/>
    <cellStyle name="Обычный 5 4 6 2 3_BI" xfId="4629" xr:uid="{00000000-0005-0000-0000-000010120000}"/>
    <cellStyle name="Обычный 5 4 6 2 4" xfId="4630" xr:uid="{00000000-0005-0000-0000-000011120000}"/>
    <cellStyle name="Обычный 5 4 6 2 5" xfId="4631" xr:uid="{00000000-0005-0000-0000-000012120000}"/>
    <cellStyle name="Обычный 5 4 6 2_BI" xfId="4632" xr:uid="{00000000-0005-0000-0000-000013120000}"/>
    <cellStyle name="Обычный 5 4 6 3" xfId="4633" xr:uid="{00000000-0005-0000-0000-000014120000}"/>
    <cellStyle name="Обычный 5 4 6 3 2" xfId="4634" xr:uid="{00000000-0005-0000-0000-000015120000}"/>
    <cellStyle name="Обычный 5 4 6 3 2 2" xfId="4635" xr:uid="{00000000-0005-0000-0000-000016120000}"/>
    <cellStyle name="Обычный 5 4 6 3 2 3" xfId="4636" xr:uid="{00000000-0005-0000-0000-000017120000}"/>
    <cellStyle name="Обычный 5 4 6 3 2_BI" xfId="4637" xr:uid="{00000000-0005-0000-0000-000018120000}"/>
    <cellStyle name="Обычный 5 4 6 3 3" xfId="4638" xr:uid="{00000000-0005-0000-0000-000019120000}"/>
    <cellStyle name="Обычный 5 4 6 3 4" xfId="4639" xr:uid="{00000000-0005-0000-0000-00001A120000}"/>
    <cellStyle name="Обычный 5 4 6 3_BI" xfId="4640" xr:uid="{00000000-0005-0000-0000-00001B120000}"/>
    <cellStyle name="Обычный 5 4 6 4" xfId="4641" xr:uid="{00000000-0005-0000-0000-00001C120000}"/>
    <cellStyle name="Обычный 5 4 6 4 2" xfId="4642" xr:uid="{00000000-0005-0000-0000-00001D120000}"/>
    <cellStyle name="Обычный 5 4 6 4 3" xfId="4643" xr:uid="{00000000-0005-0000-0000-00001E120000}"/>
    <cellStyle name="Обычный 5 4 6 4_BI" xfId="4644" xr:uid="{00000000-0005-0000-0000-00001F120000}"/>
    <cellStyle name="Обычный 5 4 6 5" xfId="4645" xr:uid="{00000000-0005-0000-0000-000020120000}"/>
    <cellStyle name="Обычный 5 4 6 6" xfId="4646" xr:uid="{00000000-0005-0000-0000-000021120000}"/>
    <cellStyle name="Обычный 5 4 6_BI" xfId="4647" xr:uid="{00000000-0005-0000-0000-000022120000}"/>
    <cellStyle name="Обычный 5 4 7" xfId="4648" xr:uid="{00000000-0005-0000-0000-000023120000}"/>
    <cellStyle name="Обычный 5 4 7 2" xfId="4649" xr:uid="{00000000-0005-0000-0000-000024120000}"/>
    <cellStyle name="Обычный 5 4 7 2 2" xfId="4650" xr:uid="{00000000-0005-0000-0000-000025120000}"/>
    <cellStyle name="Обычный 5 4 7 2 2 2" xfId="4651" xr:uid="{00000000-0005-0000-0000-000026120000}"/>
    <cellStyle name="Обычный 5 4 7 2 2 3" xfId="4652" xr:uid="{00000000-0005-0000-0000-000027120000}"/>
    <cellStyle name="Обычный 5 4 7 2 2_BI" xfId="4653" xr:uid="{00000000-0005-0000-0000-000028120000}"/>
    <cellStyle name="Обычный 5 4 7 2 3" xfId="4654" xr:uid="{00000000-0005-0000-0000-000029120000}"/>
    <cellStyle name="Обычный 5 4 7 2 4" xfId="4655" xr:uid="{00000000-0005-0000-0000-00002A120000}"/>
    <cellStyle name="Обычный 5 4 7 2_BI" xfId="4656" xr:uid="{00000000-0005-0000-0000-00002B120000}"/>
    <cellStyle name="Обычный 5 4 7 3" xfId="4657" xr:uid="{00000000-0005-0000-0000-00002C120000}"/>
    <cellStyle name="Обычный 5 4 7 3 2" xfId="4658" xr:uid="{00000000-0005-0000-0000-00002D120000}"/>
    <cellStyle name="Обычный 5 4 7 3 3" xfId="4659" xr:uid="{00000000-0005-0000-0000-00002E120000}"/>
    <cellStyle name="Обычный 5 4 7 3_BI" xfId="4660" xr:uid="{00000000-0005-0000-0000-00002F120000}"/>
    <cellStyle name="Обычный 5 4 7 4" xfId="4661" xr:uid="{00000000-0005-0000-0000-000030120000}"/>
    <cellStyle name="Обычный 5 4 7 5" xfId="4662" xr:uid="{00000000-0005-0000-0000-000031120000}"/>
    <cellStyle name="Обычный 5 4 7_BI" xfId="4663" xr:uid="{00000000-0005-0000-0000-000032120000}"/>
    <cellStyle name="Обычный 5 4 8" xfId="4664" xr:uid="{00000000-0005-0000-0000-000033120000}"/>
    <cellStyle name="Обычный 5 4 8 2" xfId="4665" xr:uid="{00000000-0005-0000-0000-000034120000}"/>
    <cellStyle name="Обычный 5 4 8 2 2" xfId="4666" xr:uid="{00000000-0005-0000-0000-000035120000}"/>
    <cellStyle name="Обычный 5 4 8 2 3" xfId="4667" xr:uid="{00000000-0005-0000-0000-000036120000}"/>
    <cellStyle name="Обычный 5 4 8 2_BI" xfId="4668" xr:uid="{00000000-0005-0000-0000-000037120000}"/>
    <cellStyle name="Обычный 5 4 8 3" xfId="4669" xr:uid="{00000000-0005-0000-0000-000038120000}"/>
    <cellStyle name="Обычный 5 4 8 4" xfId="4670" xr:uid="{00000000-0005-0000-0000-000039120000}"/>
    <cellStyle name="Обычный 5 4 8_BI" xfId="4671" xr:uid="{00000000-0005-0000-0000-00003A120000}"/>
    <cellStyle name="Обычный 5 4 9" xfId="4672" xr:uid="{00000000-0005-0000-0000-00003B120000}"/>
    <cellStyle name="Обычный 5 4 9 2" xfId="4673" xr:uid="{00000000-0005-0000-0000-00003C120000}"/>
    <cellStyle name="Обычный 5 4 9 3" xfId="4674" xr:uid="{00000000-0005-0000-0000-00003D120000}"/>
    <cellStyle name="Обычный 5 4 9_BI" xfId="4675" xr:uid="{00000000-0005-0000-0000-00003E120000}"/>
    <cellStyle name="Обычный 5 4_BI" xfId="4676" xr:uid="{00000000-0005-0000-0000-00003F120000}"/>
    <cellStyle name="Обычный 5 5" xfId="4677" xr:uid="{00000000-0005-0000-0000-000040120000}"/>
    <cellStyle name="Обычный 5 5 2" xfId="4678" xr:uid="{00000000-0005-0000-0000-000041120000}"/>
    <cellStyle name="Обычный 5 5 2 2" xfId="4679" xr:uid="{00000000-0005-0000-0000-000042120000}"/>
    <cellStyle name="Обычный 5 5 2 2 2" xfId="4680" xr:uid="{00000000-0005-0000-0000-000043120000}"/>
    <cellStyle name="Обычный 5 5 2 2 2 2" xfId="4681" xr:uid="{00000000-0005-0000-0000-000044120000}"/>
    <cellStyle name="Обычный 5 5 2 2 2 2 2" xfId="4682" xr:uid="{00000000-0005-0000-0000-000045120000}"/>
    <cellStyle name="Обычный 5 5 2 2 2 2 3" xfId="4683" xr:uid="{00000000-0005-0000-0000-000046120000}"/>
    <cellStyle name="Обычный 5 5 2 2 2 2_BI" xfId="4684" xr:uid="{00000000-0005-0000-0000-000047120000}"/>
    <cellStyle name="Обычный 5 5 2 2 2 3" xfId="4685" xr:uid="{00000000-0005-0000-0000-000048120000}"/>
    <cellStyle name="Обычный 5 5 2 2 2 4" xfId="4686" xr:uid="{00000000-0005-0000-0000-000049120000}"/>
    <cellStyle name="Обычный 5 5 2 2 2_BI" xfId="4687" xr:uid="{00000000-0005-0000-0000-00004A120000}"/>
    <cellStyle name="Обычный 5 5 2 2 3" xfId="4688" xr:uid="{00000000-0005-0000-0000-00004B120000}"/>
    <cellStyle name="Обычный 5 5 2 2 3 2" xfId="4689" xr:uid="{00000000-0005-0000-0000-00004C120000}"/>
    <cellStyle name="Обычный 5 5 2 2 3 3" xfId="4690" xr:uid="{00000000-0005-0000-0000-00004D120000}"/>
    <cellStyle name="Обычный 5 5 2 2 3_BI" xfId="4691" xr:uid="{00000000-0005-0000-0000-00004E120000}"/>
    <cellStyle name="Обычный 5 5 2 2 4" xfId="4692" xr:uid="{00000000-0005-0000-0000-00004F120000}"/>
    <cellStyle name="Обычный 5 5 2 2 5" xfId="4693" xr:uid="{00000000-0005-0000-0000-000050120000}"/>
    <cellStyle name="Обычный 5 5 2 2_BI" xfId="4694" xr:uid="{00000000-0005-0000-0000-000051120000}"/>
    <cellStyle name="Обычный 5 5 2 3" xfId="4695" xr:uid="{00000000-0005-0000-0000-000052120000}"/>
    <cellStyle name="Обычный 5 5 2 3 2" xfId="4696" xr:uid="{00000000-0005-0000-0000-000053120000}"/>
    <cellStyle name="Обычный 5 5 2 3 2 2" xfId="4697" xr:uid="{00000000-0005-0000-0000-000054120000}"/>
    <cellStyle name="Обычный 5 5 2 3 2 3" xfId="4698" xr:uid="{00000000-0005-0000-0000-000055120000}"/>
    <cellStyle name="Обычный 5 5 2 3 2_BI" xfId="4699" xr:uid="{00000000-0005-0000-0000-000056120000}"/>
    <cellStyle name="Обычный 5 5 2 3 3" xfId="4700" xr:uid="{00000000-0005-0000-0000-000057120000}"/>
    <cellStyle name="Обычный 5 5 2 3 4" xfId="4701" xr:uid="{00000000-0005-0000-0000-000058120000}"/>
    <cellStyle name="Обычный 5 5 2 3_BI" xfId="4702" xr:uid="{00000000-0005-0000-0000-000059120000}"/>
    <cellStyle name="Обычный 5 5 2 4" xfId="4703" xr:uid="{00000000-0005-0000-0000-00005A120000}"/>
    <cellStyle name="Обычный 5 5 2 4 2" xfId="4704" xr:uid="{00000000-0005-0000-0000-00005B120000}"/>
    <cellStyle name="Обычный 5 5 2 4 3" xfId="4705" xr:uid="{00000000-0005-0000-0000-00005C120000}"/>
    <cellStyle name="Обычный 5 5 2 4_BI" xfId="4706" xr:uid="{00000000-0005-0000-0000-00005D120000}"/>
    <cellStyle name="Обычный 5 5 2 5" xfId="4707" xr:uid="{00000000-0005-0000-0000-00005E120000}"/>
    <cellStyle name="Обычный 5 5 2 6" xfId="4708" xr:uid="{00000000-0005-0000-0000-00005F120000}"/>
    <cellStyle name="Обычный 5 5 2_BI" xfId="4709" xr:uid="{00000000-0005-0000-0000-000060120000}"/>
    <cellStyle name="Обычный 5 5 3" xfId="4710" xr:uid="{00000000-0005-0000-0000-000061120000}"/>
    <cellStyle name="Обычный 5 5 3 2" xfId="4711" xr:uid="{00000000-0005-0000-0000-000062120000}"/>
    <cellStyle name="Обычный 5 5 3 2 2" xfId="4712" xr:uid="{00000000-0005-0000-0000-000063120000}"/>
    <cellStyle name="Обычный 5 5 3 2 2 2" xfId="4713" xr:uid="{00000000-0005-0000-0000-000064120000}"/>
    <cellStyle name="Обычный 5 5 3 2 2 2 2" xfId="4714" xr:uid="{00000000-0005-0000-0000-000065120000}"/>
    <cellStyle name="Обычный 5 5 3 2 2 2 3" xfId="4715" xr:uid="{00000000-0005-0000-0000-000066120000}"/>
    <cellStyle name="Обычный 5 5 3 2 2 2_BI" xfId="4716" xr:uid="{00000000-0005-0000-0000-000067120000}"/>
    <cellStyle name="Обычный 5 5 3 2 2 3" xfId="4717" xr:uid="{00000000-0005-0000-0000-000068120000}"/>
    <cellStyle name="Обычный 5 5 3 2 2 4" xfId="4718" xr:uid="{00000000-0005-0000-0000-000069120000}"/>
    <cellStyle name="Обычный 5 5 3 2 2_BI" xfId="4719" xr:uid="{00000000-0005-0000-0000-00006A120000}"/>
    <cellStyle name="Обычный 5 5 3 2 3" xfId="4720" xr:uid="{00000000-0005-0000-0000-00006B120000}"/>
    <cellStyle name="Обычный 5 5 3 2 3 2" xfId="4721" xr:uid="{00000000-0005-0000-0000-00006C120000}"/>
    <cellStyle name="Обычный 5 5 3 2 3 3" xfId="4722" xr:uid="{00000000-0005-0000-0000-00006D120000}"/>
    <cellStyle name="Обычный 5 5 3 2 3_BI" xfId="4723" xr:uid="{00000000-0005-0000-0000-00006E120000}"/>
    <cellStyle name="Обычный 5 5 3 2 4" xfId="4724" xr:uid="{00000000-0005-0000-0000-00006F120000}"/>
    <cellStyle name="Обычный 5 5 3 2 5" xfId="4725" xr:uid="{00000000-0005-0000-0000-000070120000}"/>
    <cellStyle name="Обычный 5 5 3 2_BI" xfId="4726" xr:uid="{00000000-0005-0000-0000-000071120000}"/>
    <cellStyle name="Обычный 5 5 3 3" xfId="4727" xr:uid="{00000000-0005-0000-0000-000072120000}"/>
    <cellStyle name="Обычный 5 5 3 3 2" xfId="4728" xr:uid="{00000000-0005-0000-0000-000073120000}"/>
    <cellStyle name="Обычный 5 5 3 3 2 2" xfId="4729" xr:uid="{00000000-0005-0000-0000-000074120000}"/>
    <cellStyle name="Обычный 5 5 3 3 2 3" xfId="4730" xr:uid="{00000000-0005-0000-0000-000075120000}"/>
    <cellStyle name="Обычный 5 5 3 3 2_BI" xfId="4731" xr:uid="{00000000-0005-0000-0000-000076120000}"/>
    <cellStyle name="Обычный 5 5 3 3 3" xfId="4732" xr:uid="{00000000-0005-0000-0000-000077120000}"/>
    <cellStyle name="Обычный 5 5 3 3 4" xfId="4733" xr:uid="{00000000-0005-0000-0000-000078120000}"/>
    <cellStyle name="Обычный 5 5 3 3_BI" xfId="4734" xr:uid="{00000000-0005-0000-0000-000079120000}"/>
    <cellStyle name="Обычный 5 5 3 4" xfId="4735" xr:uid="{00000000-0005-0000-0000-00007A120000}"/>
    <cellStyle name="Обычный 5 5 3 4 2" xfId="4736" xr:uid="{00000000-0005-0000-0000-00007B120000}"/>
    <cellStyle name="Обычный 5 5 3 4 3" xfId="4737" xr:uid="{00000000-0005-0000-0000-00007C120000}"/>
    <cellStyle name="Обычный 5 5 3 4_BI" xfId="4738" xr:uid="{00000000-0005-0000-0000-00007D120000}"/>
    <cellStyle name="Обычный 5 5 3 5" xfId="4739" xr:uid="{00000000-0005-0000-0000-00007E120000}"/>
    <cellStyle name="Обычный 5 5 3 6" xfId="4740" xr:uid="{00000000-0005-0000-0000-00007F120000}"/>
    <cellStyle name="Обычный 5 5 3_BI" xfId="4741" xr:uid="{00000000-0005-0000-0000-000080120000}"/>
    <cellStyle name="Обычный 5 5 4" xfId="4742" xr:uid="{00000000-0005-0000-0000-000081120000}"/>
    <cellStyle name="Обычный 5 5 4 2" xfId="4743" xr:uid="{00000000-0005-0000-0000-000082120000}"/>
    <cellStyle name="Обычный 5 5 4 2 2" xfId="4744" xr:uid="{00000000-0005-0000-0000-000083120000}"/>
    <cellStyle name="Обычный 5 5 4 2 2 2" xfId="4745" xr:uid="{00000000-0005-0000-0000-000084120000}"/>
    <cellStyle name="Обычный 5 5 4 2 2 3" xfId="4746" xr:uid="{00000000-0005-0000-0000-000085120000}"/>
    <cellStyle name="Обычный 5 5 4 2 2_BI" xfId="4747" xr:uid="{00000000-0005-0000-0000-000086120000}"/>
    <cellStyle name="Обычный 5 5 4 2 3" xfId="4748" xr:uid="{00000000-0005-0000-0000-000087120000}"/>
    <cellStyle name="Обычный 5 5 4 2 4" xfId="4749" xr:uid="{00000000-0005-0000-0000-000088120000}"/>
    <cellStyle name="Обычный 5 5 4 2_BI" xfId="4750" xr:uid="{00000000-0005-0000-0000-000089120000}"/>
    <cellStyle name="Обычный 5 5 4 3" xfId="4751" xr:uid="{00000000-0005-0000-0000-00008A120000}"/>
    <cellStyle name="Обычный 5 5 4 3 2" xfId="4752" xr:uid="{00000000-0005-0000-0000-00008B120000}"/>
    <cellStyle name="Обычный 5 5 4 3 3" xfId="4753" xr:uid="{00000000-0005-0000-0000-00008C120000}"/>
    <cellStyle name="Обычный 5 5 4 3_BI" xfId="4754" xr:uid="{00000000-0005-0000-0000-00008D120000}"/>
    <cellStyle name="Обычный 5 5 4 4" xfId="4755" xr:uid="{00000000-0005-0000-0000-00008E120000}"/>
    <cellStyle name="Обычный 5 5 4 5" xfId="4756" xr:uid="{00000000-0005-0000-0000-00008F120000}"/>
    <cellStyle name="Обычный 5 5 4_BI" xfId="4757" xr:uid="{00000000-0005-0000-0000-000090120000}"/>
    <cellStyle name="Обычный 5 5 5" xfId="4758" xr:uid="{00000000-0005-0000-0000-000091120000}"/>
    <cellStyle name="Обычный 5 5 5 2" xfId="4759" xr:uid="{00000000-0005-0000-0000-000092120000}"/>
    <cellStyle name="Обычный 5 5 5 2 2" xfId="4760" xr:uid="{00000000-0005-0000-0000-000093120000}"/>
    <cellStyle name="Обычный 5 5 5 2 3" xfId="4761" xr:uid="{00000000-0005-0000-0000-000094120000}"/>
    <cellStyle name="Обычный 5 5 5 2_BI" xfId="4762" xr:uid="{00000000-0005-0000-0000-000095120000}"/>
    <cellStyle name="Обычный 5 5 5 3" xfId="4763" xr:uid="{00000000-0005-0000-0000-000096120000}"/>
    <cellStyle name="Обычный 5 5 5 4" xfId="4764" xr:uid="{00000000-0005-0000-0000-000097120000}"/>
    <cellStyle name="Обычный 5 5 5_BI" xfId="4765" xr:uid="{00000000-0005-0000-0000-000098120000}"/>
    <cellStyle name="Обычный 5 5 6" xfId="4766" xr:uid="{00000000-0005-0000-0000-000099120000}"/>
    <cellStyle name="Обычный 5 5 6 2" xfId="4767" xr:uid="{00000000-0005-0000-0000-00009A120000}"/>
    <cellStyle name="Обычный 5 5 6 3" xfId="4768" xr:uid="{00000000-0005-0000-0000-00009B120000}"/>
    <cellStyle name="Обычный 5 5 6_BI" xfId="4769" xr:uid="{00000000-0005-0000-0000-00009C120000}"/>
    <cellStyle name="Обычный 5 5 7" xfId="4770" xr:uid="{00000000-0005-0000-0000-00009D120000}"/>
    <cellStyle name="Обычный 5 5 8" xfId="4771" xr:uid="{00000000-0005-0000-0000-00009E120000}"/>
    <cellStyle name="Обычный 5 5_BI" xfId="4772" xr:uid="{00000000-0005-0000-0000-00009F120000}"/>
    <cellStyle name="Обычный 5 6" xfId="4773" xr:uid="{00000000-0005-0000-0000-0000A0120000}"/>
    <cellStyle name="Обычный 5 6 2" xfId="4774" xr:uid="{00000000-0005-0000-0000-0000A1120000}"/>
    <cellStyle name="Обычный 5 6 2 2" xfId="4775" xr:uid="{00000000-0005-0000-0000-0000A2120000}"/>
    <cellStyle name="Обычный 5 6 2 2 2" xfId="4776" xr:uid="{00000000-0005-0000-0000-0000A3120000}"/>
    <cellStyle name="Обычный 5 6 2 2 2 2" xfId="4777" xr:uid="{00000000-0005-0000-0000-0000A4120000}"/>
    <cellStyle name="Обычный 5 6 2 2 2 3" xfId="4778" xr:uid="{00000000-0005-0000-0000-0000A5120000}"/>
    <cellStyle name="Обычный 5 6 2 2 2_BI" xfId="4779" xr:uid="{00000000-0005-0000-0000-0000A6120000}"/>
    <cellStyle name="Обычный 5 6 2 2 3" xfId="4780" xr:uid="{00000000-0005-0000-0000-0000A7120000}"/>
    <cellStyle name="Обычный 5 6 2 2 4" xfId="4781" xr:uid="{00000000-0005-0000-0000-0000A8120000}"/>
    <cellStyle name="Обычный 5 6 2 2_BI" xfId="4782" xr:uid="{00000000-0005-0000-0000-0000A9120000}"/>
    <cellStyle name="Обычный 5 6 2 3" xfId="4783" xr:uid="{00000000-0005-0000-0000-0000AA120000}"/>
    <cellStyle name="Обычный 5 6 2 3 2" xfId="4784" xr:uid="{00000000-0005-0000-0000-0000AB120000}"/>
    <cellStyle name="Обычный 5 6 2 3 3" xfId="4785" xr:uid="{00000000-0005-0000-0000-0000AC120000}"/>
    <cellStyle name="Обычный 5 6 2 3_BI" xfId="4786" xr:uid="{00000000-0005-0000-0000-0000AD120000}"/>
    <cellStyle name="Обычный 5 6 2 4" xfId="4787" xr:uid="{00000000-0005-0000-0000-0000AE120000}"/>
    <cellStyle name="Обычный 5 6 2 5" xfId="4788" xr:uid="{00000000-0005-0000-0000-0000AF120000}"/>
    <cellStyle name="Обычный 5 6 2_BI" xfId="4789" xr:uid="{00000000-0005-0000-0000-0000B0120000}"/>
    <cellStyle name="Обычный 5 6 3" xfId="4790" xr:uid="{00000000-0005-0000-0000-0000B1120000}"/>
    <cellStyle name="Обычный 5 6 3 2" xfId="4791" xr:uid="{00000000-0005-0000-0000-0000B2120000}"/>
    <cellStyle name="Обычный 5 6 3 2 2" xfId="4792" xr:uid="{00000000-0005-0000-0000-0000B3120000}"/>
    <cellStyle name="Обычный 5 6 3 2 3" xfId="4793" xr:uid="{00000000-0005-0000-0000-0000B4120000}"/>
    <cellStyle name="Обычный 5 6 3 2_BI" xfId="4794" xr:uid="{00000000-0005-0000-0000-0000B5120000}"/>
    <cellStyle name="Обычный 5 6 3 3" xfId="4795" xr:uid="{00000000-0005-0000-0000-0000B6120000}"/>
    <cellStyle name="Обычный 5 6 3 4" xfId="4796" xr:uid="{00000000-0005-0000-0000-0000B7120000}"/>
    <cellStyle name="Обычный 5 6 3_BI" xfId="4797" xr:uid="{00000000-0005-0000-0000-0000B8120000}"/>
    <cellStyle name="Обычный 5 6 4" xfId="4798" xr:uid="{00000000-0005-0000-0000-0000B9120000}"/>
    <cellStyle name="Обычный 5 6 4 2" xfId="4799" xr:uid="{00000000-0005-0000-0000-0000BA120000}"/>
    <cellStyle name="Обычный 5 6 4 3" xfId="4800" xr:uid="{00000000-0005-0000-0000-0000BB120000}"/>
    <cellStyle name="Обычный 5 6 4_BI" xfId="4801" xr:uid="{00000000-0005-0000-0000-0000BC120000}"/>
    <cellStyle name="Обычный 5 6 5" xfId="4802" xr:uid="{00000000-0005-0000-0000-0000BD120000}"/>
    <cellStyle name="Обычный 5 6 6" xfId="4803" xr:uid="{00000000-0005-0000-0000-0000BE120000}"/>
    <cellStyle name="Обычный 5 6_BI" xfId="4804" xr:uid="{00000000-0005-0000-0000-0000BF120000}"/>
    <cellStyle name="Обычный 5 7" xfId="4805" xr:uid="{00000000-0005-0000-0000-0000C0120000}"/>
    <cellStyle name="Обычный 5 7 2" xfId="4806" xr:uid="{00000000-0005-0000-0000-0000C1120000}"/>
    <cellStyle name="Обычный 5 7 2 2" xfId="4807" xr:uid="{00000000-0005-0000-0000-0000C2120000}"/>
    <cellStyle name="Обычный 5 7 2 2 2" xfId="4808" xr:uid="{00000000-0005-0000-0000-0000C3120000}"/>
    <cellStyle name="Обычный 5 7 2 2 2 2" xfId="4809" xr:uid="{00000000-0005-0000-0000-0000C4120000}"/>
    <cellStyle name="Обычный 5 7 2 2 2 3" xfId="4810" xr:uid="{00000000-0005-0000-0000-0000C5120000}"/>
    <cellStyle name="Обычный 5 7 2 2 2_BI" xfId="4811" xr:uid="{00000000-0005-0000-0000-0000C6120000}"/>
    <cellStyle name="Обычный 5 7 2 2 3" xfId="4812" xr:uid="{00000000-0005-0000-0000-0000C7120000}"/>
    <cellStyle name="Обычный 5 7 2 2 4" xfId="4813" xr:uid="{00000000-0005-0000-0000-0000C8120000}"/>
    <cellStyle name="Обычный 5 7 2 2_BI" xfId="4814" xr:uid="{00000000-0005-0000-0000-0000C9120000}"/>
    <cellStyle name="Обычный 5 7 2 3" xfId="4815" xr:uid="{00000000-0005-0000-0000-0000CA120000}"/>
    <cellStyle name="Обычный 5 7 2 3 2" xfId="4816" xr:uid="{00000000-0005-0000-0000-0000CB120000}"/>
    <cellStyle name="Обычный 5 7 2 3 3" xfId="4817" xr:uid="{00000000-0005-0000-0000-0000CC120000}"/>
    <cellStyle name="Обычный 5 7 2 3_BI" xfId="4818" xr:uid="{00000000-0005-0000-0000-0000CD120000}"/>
    <cellStyle name="Обычный 5 7 2 4" xfId="4819" xr:uid="{00000000-0005-0000-0000-0000CE120000}"/>
    <cellStyle name="Обычный 5 7 2 5" xfId="4820" xr:uid="{00000000-0005-0000-0000-0000CF120000}"/>
    <cellStyle name="Обычный 5 7 2_BI" xfId="4821" xr:uid="{00000000-0005-0000-0000-0000D0120000}"/>
    <cellStyle name="Обычный 5 7 3" xfId="4822" xr:uid="{00000000-0005-0000-0000-0000D1120000}"/>
    <cellStyle name="Обычный 5 7 3 2" xfId="4823" xr:uid="{00000000-0005-0000-0000-0000D2120000}"/>
    <cellStyle name="Обычный 5 7 3 2 2" xfId="4824" xr:uid="{00000000-0005-0000-0000-0000D3120000}"/>
    <cellStyle name="Обычный 5 7 3 2 3" xfId="4825" xr:uid="{00000000-0005-0000-0000-0000D4120000}"/>
    <cellStyle name="Обычный 5 7 3 2_BI" xfId="4826" xr:uid="{00000000-0005-0000-0000-0000D5120000}"/>
    <cellStyle name="Обычный 5 7 3 3" xfId="4827" xr:uid="{00000000-0005-0000-0000-0000D6120000}"/>
    <cellStyle name="Обычный 5 7 3 4" xfId="4828" xr:uid="{00000000-0005-0000-0000-0000D7120000}"/>
    <cellStyle name="Обычный 5 7 3_BI" xfId="4829" xr:uid="{00000000-0005-0000-0000-0000D8120000}"/>
    <cellStyle name="Обычный 5 7 4" xfId="4830" xr:uid="{00000000-0005-0000-0000-0000D9120000}"/>
    <cellStyle name="Обычный 5 7 4 2" xfId="4831" xr:uid="{00000000-0005-0000-0000-0000DA120000}"/>
    <cellStyle name="Обычный 5 7 4 3" xfId="4832" xr:uid="{00000000-0005-0000-0000-0000DB120000}"/>
    <cellStyle name="Обычный 5 7 4_BI" xfId="4833" xr:uid="{00000000-0005-0000-0000-0000DC120000}"/>
    <cellStyle name="Обычный 5 7 5" xfId="4834" xr:uid="{00000000-0005-0000-0000-0000DD120000}"/>
    <cellStyle name="Обычный 5 7 6" xfId="4835" xr:uid="{00000000-0005-0000-0000-0000DE120000}"/>
    <cellStyle name="Обычный 5 7_BI" xfId="4836" xr:uid="{00000000-0005-0000-0000-0000DF120000}"/>
    <cellStyle name="Обычный 5 8" xfId="4837" xr:uid="{00000000-0005-0000-0000-0000E0120000}"/>
    <cellStyle name="Обычный 5 8 2" xfId="4838" xr:uid="{00000000-0005-0000-0000-0000E1120000}"/>
    <cellStyle name="Обычный 5 8 2 2" xfId="4839" xr:uid="{00000000-0005-0000-0000-0000E2120000}"/>
    <cellStyle name="Обычный 5 8 2 2 2" xfId="4840" xr:uid="{00000000-0005-0000-0000-0000E3120000}"/>
    <cellStyle name="Обычный 5 8 2 2 2 2" xfId="4841" xr:uid="{00000000-0005-0000-0000-0000E4120000}"/>
    <cellStyle name="Обычный 5 8 2 2 2 3" xfId="4842" xr:uid="{00000000-0005-0000-0000-0000E5120000}"/>
    <cellStyle name="Обычный 5 8 2 2 2_BI" xfId="4843" xr:uid="{00000000-0005-0000-0000-0000E6120000}"/>
    <cellStyle name="Обычный 5 8 2 2 3" xfId="4844" xr:uid="{00000000-0005-0000-0000-0000E7120000}"/>
    <cellStyle name="Обычный 5 8 2 2 4" xfId="4845" xr:uid="{00000000-0005-0000-0000-0000E8120000}"/>
    <cellStyle name="Обычный 5 8 2 2_BI" xfId="4846" xr:uid="{00000000-0005-0000-0000-0000E9120000}"/>
    <cellStyle name="Обычный 5 8 2 3" xfId="4847" xr:uid="{00000000-0005-0000-0000-0000EA120000}"/>
    <cellStyle name="Обычный 5 8 2 3 2" xfId="4848" xr:uid="{00000000-0005-0000-0000-0000EB120000}"/>
    <cellStyle name="Обычный 5 8 2 3 3" xfId="4849" xr:uid="{00000000-0005-0000-0000-0000EC120000}"/>
    <cellStyle name="Обычный 5 8 2 3_BI" xfId="4850" xr:uid="{00000000-0005-0000-0000-0000ED120000}"/>
    <cellStyle name="Обычный 5 8 2 4" xfId="4851" xr:uid="{00000000-0005-0000-0000-0000EE120000}"/>
    <cellStyle name="Обычный 5 8 2 5" xfId="4852" xr:uid="{00000000-0005-0000-0000-0000EF120000}"/>
    <cellStyle name="Обычный 5 8 2_BI" xfId="4853" xr:uid="{00000000-0005-0000-0000-0000F0120000}"/>
    <cellStyle name="Обычный 5 8 3" xfId="4854" xr:uid="{00000000-0005-0000-0000-0000F1120000}"/>
    <cellStyle name="Обычный 5 8 3 2" xfId="4855" xr:uid="{00000000-0005-0000-0000-0000F2120000}"/>
    <cellStyle name="Обычный 5 8 3 2 2" xfId="4856" xr:uid="{00000000-0005-0000-0000-0000F3120000}"/>
    <cellStyle name="Обычный 5 8 3 2 3" xfId="4857" xr:uid="{00000000-0005-0000-0000-0000F4120000}"/>
    <cellStyle name="Обычный 5 8 3 2_BI" xfId="4858" xr:uid="{00000000-0005-0000-0000-0000F5120000}"/>
    <cellStyle name="Обычный 5 8 3 3" xfId="4859" xr:uid="{00000000-0005-0000-0000-0000F6120000}"/>
    <cellStyle name="Обычный 5 8 3 4" xfId="4860" xr:uid="{00000000-0005-0000-0000-0000F7120000}"/>
    <cellStyle name="Обычный 5 8 3_BI" xfId="4861" xr:uid="{00000000-0005-0000-0000-0000F8120000}"/>
    <cellStyle name="Обычный 5 8 4" xfId="4862" xr:uid="{00000000-0005-0000-0000-0000F9120000}"/>
    <cellStyle name="Обычный 5 8 4 2" xfId="4863" xr:uid="{00000000-0005-0000-0000-0000FA120000}"/>
    <cellStyle name="Обычный 5 8 4 3" xfId="4864" xr:uid="{00000000-0005-0000-0000-0000FB120000}"/>
    <cellStyle name="Обычный 5 8 4_BI" xfId="4865" xr:uid="{00000000-0005-0000-0000-0000FC120000}"/>
    <cellStyle name="Обычный 5 8 5" xfId="4866" xr:uid="{00000000-0005-0000-0000-0000FD120000}"/>
    <cellStyle name="Обычный 5 8 6" xfId="4867" xr:uid="{00000000-0005-0000-0000-0000FE120000}"/>
    <cellStyle name="Обычный 5 8_BI" xfId="4868" xr:uid="{00000000-0005-0000-0000-0000FF120000}"/>
    <cellStyle name="Обычный 5 9" xfId="4869" xr:uid="{00000000-0005-0000-0000-000000130000}"/>
    <cellStyle name="Обычный 5_ИПР" xfId="4870" xr:uid="{00000000-0005-0000-0000-000001130000}"/>
    <cellStyle name="Обычный 6" xfId="9" xr:uid="{00000000-0005-0000-0000-000002130000}"/>
    <cellStyle name="Обычный 6 2" xfId="4872" xr:uid="{00000000-0005-0000-0000-000003130000}"/>
    <cellStyle name="Обычный 6 3" xfId="4871" xr:uid="{00000000-0005-0000-0000-000004130000}"/>
    <cellStyle name="Обычный 6_BI" xfId="4873" xr:uid="{00000000-0005-0000-0000-000005130000}"/>
    <cellStyle name="Обычный 7" xfId="2" xr:uid="{00000000-0005-0000-0000-000006130000}"/>
    <cellStyle name="Обычный 7 12" xfId="3" xr:uid="{00000000-0005-0000-0000-000007130000}"/>
    <cellStyle name="Обычный 7 2" xfId="4874" xr:uid="{00000000-0005-0000-0000-000008130000}"/>
    <cellStyle name="Обычный 7_BI" xfId="4875" xr:uid="{00000000-0005-0000-0000-000009130000}"/>
    <cellStyle name="Обычный 8" xfId="4876" xr:uid="{00000000-0005-0000-0000-00000A130000}"/>
    <cellStyle name="Обычный 8 2" xfId="4877" xr:uid="{00000000-0005-0000-0000-00000B130000}"/>
    <cellStyle name="Обычный 8_BI" xfId="4878" xr:uid="{00000000-0005-0000-0000-00000C130000}"/>
    <cellStyle name="Обычный 9" xfId="4879" xr:uid="{00000000-0005-0000-0000-00000D130000}"/>
    <cellStyle name="План" xfId="4880" xr:uid="{00000000-0005-0000-0000-00000E130000}"/>
    <cellStyle name="Плохой 10" xfId="4881" xr:uid="{00000000-0005-0000-0000-00000F130000}"/>
    <cellStyle name="Плохой 2" xfId="4882" xr:uid="{00000000-0005-0000-0000-000010130000}"/>
    <cellStyle name="Плохой 2 2" xfId="4883" xr:uid="{00000000-0005-0000-0000-000011130000}"/>
    <cellStyle name="Плохой 2_BI" xfId="4884" xr:uid="{00000000-0005-0000-0000-000012130000}"/>
    <cellStyle name="Плохой 3" xfId="4885" xr:uid="{00000000-0005-0000-0000-000013130000}"/>
    <cellStyle name="Плохой 3 2" xfId="4886" xr:uid="{00000000-0005-0000-0000-000014130000}"/>
    <cellStyle name="Плохой 3_BI" xfId="4887" xr:uid="{00000000-0005-0000-0000-000015130000}"/>
    <cellStyle name="Плохой 4" xfId="4888" xr:uid="{00000000-0005-0000-0000-000016130000}"/>
    <cellStyle name="Плохой 4 2" xfId="4889" xr:uid="{00000000-0005-0000-0000-000017130000}"/>
    <cellStyle name="Плохой 4_BI" xfId="4890" xr:uid="{00000000-0005-0000-0000-000018130000}"/>
    <cellStyle name="Плохой 5" xfId="4891" xr:uid="{00000000-0005-0000-0000-000019130000}"/>
    <cellStyle name="Плохой 5 2" xfId="4892" xr:uid="{00000000-0005-0000-0000-00001A130000}"/>
    <cellStyle name="Плохой 5_BI" xfId="4893" xr:uid="{00000000-0005-0000-0000-00001B130000}"/>
    <cellStyle name="Плохой 6" xfId="4894" xr:uid="{00000000-0005-0000-0000-00001C130000}"/>
    <cellStyle name="Плохой 6 2" xfId="4895" xr:uid="{00000000-0005-0000-0000-00001D130000}"/>
    <cellStyle name="Плохой 6_BI" xfId="4896" xr:uid="{00000000-0005-0000-0000-00001E130000}"/>
    <cellStyle name="Плохой 7" xfId="4897" xr:uid="{00000000-0005-0000-0000-00001F130000}"/>
    <cellStyle name="Плохой 7 2" xfId="4898" xr:uid="{00000000-0005-0000-0000-000020130000}"/>
    <cellStyle name="Плохой 7_BI" xfId="4899" xr:uid="{00000000-0005-0000-0000-000021130000}"/>
    <cellStyle name="Плохой 8" xfId="4900" xr:uid="{00000000-0005-0000-0000-000022130000}"/>
    <cellStyle name="Плохой 8 2" xfId="4901" xr:uid="{00000000-0005-0000-0000-000023130000}"/>
    <cellStyle name="Плохой 8_BI" xfId="4902" xr:uid="{00000000-0005-0000-0000-000024130000}"/>
    <cellStyle name="Плохой 9" xfId="4903" xr:uid="{00000000-0005-0000-0000-000025130000}"/>
    <cellStyle name="Плохой 9 2" xfId="4904" xr:uid="{00000000-0005-0000-0000-000026130000}"/>
    <cellStyle name="Плохой 9_BI" xfId="4905" xr:uid="{00000000-0005-0000-0000-000027130000}"/>
    <cellStyle name="По центру с переносом" xfId="4906" xr:uid="{00000000-0005-0000-0000-000028130000}"/>
    <cellStyle name="По центру с переносом 2" xfId="4907" xr:uid="{00000000-0005-0000-0000-000029130000}"/>
    <cellStyle name="По центру с переносом_BI" xfId="4908" xr:uid="{00000000-0005-0000-0000-00002A130000}"/>
    <cellStyle name="По ширине с переносом" xfId="4909" xr:uid="{00000000-0005-0000-0000-00002B130000}"/>
    <cellStyle name="По ширине с переносом 2" xfId="4910" xr:uid="{00000000-0005-0000-0000-00002C130000}"/>
    <cellStyle name="По ширине с переносом_BI" xfId="4911" xr:uid="{00000000-0005-0000-0000-00002D130000}"/>
    <cellStyle name="Подгруппа" xfId="4912" xr:uid="{00000000-0005-0000-0000-00002E130000}"/>
    <cellStyle name="Поле ввода" xfId="4913" xr:uid="{00000000-0005-0000-0000-00002F130000}"/>
    <cellStyle name="Пояснение 10" xfId="4914" xr:uid="{00000000-0005-0000-0000-000030130000}"/>
    <cellStyle name="Пояснение 2" xfId="4915" xr:uid="{00000000-0005-0000-0000-000031130000}"/>
    <cellStyle name="Пояснение 2 2" xfId="4916" xr:uid="{00000000-0005-0000-0000-000032130000}"/>
    <cellStyle name="Пояснение 2_BI" xfId="4917" xr:uid="{00000000-0005-0000-0000-000033130000}"/>
    <cellStyle name="Пояснение 3" xfId="4918" xr:uid="{00000000-0005-0000-0000-000034130000}"/>
    <cellStyle name="Пояснение 3 2" xfId="4919" xr:uid="{00000000-0005-0000-0000-000035130000}"/>
    <cellStyle name="Пояснение 3_BI" xfId="4920" xr:uid="{00000000-0005-0000-0000-000036130000}"/>
    <cellStyle name="Пояснение 4" xfId="4921" xr:uid="{00000000-0005-0000-0000-000037130000}"/>
    <cellStyle name="Пояснение 4 2" xfId="4922" xr:uid="{00000000-0005-0000-0000-000038130000}"/>
    <cellStyle name="Пояснение 4_BI" xfId="4923" xr:uid="{00000000-0005-0000-0000-000039130000}"/>
    <cellStyle name="Пояснение 5" xfId="4924" xr:uid="{00000000-0005-0000-0000-00003A130000}"/>
    <cellStyle name="Пояснение 5 2" xfId="4925" xr:uid="{00000000-0005-0000-0000-00003B130000}"/>
    <cellStyle name="Пояснение 5_BI" xfId="4926" xr:uid="{00000000-0005-0000-0000-00003C130000}"/>
    <cellStyle name="Пояснение 6" xfId="4927" xr:uid="{00000000-0005-0000-0000-00003D130000}"/>
    <cellStyle name="Пояснение 6 2" xfId="4928" xr:uid="{00000000-0005-0000-0000-00003E130000}"/>
    <cellStyle name="Пояснение 6_BI" xfId="4929" xr:uid="{00000000-0005-0000-0000-00003F130000}"/>
    <cellStyle name="Пояснение 7" xfId="4930" xr:uid="{00000000-0005-0000-0000-000040130000}"/>
    <cellStyle name="Пояснение 7 2" xfId="4931" xr:uid="{00000000-0005-0000-0000-000041130000}"/>
    <cellStyle name="Пояснение 7_BI" xfId="4932" xr:uid="{00000000-0005-0000-0000-000042130000}"/>
    <cellStyle name="Пояснение 8" xfId="4933" xr:uid="{00000000-0005-0000-0000-000043130000}"/>
    <cellStyle name="Пояснение 8 2" xfId="4934" xr:uid="{00000000-0005-0000-0000-000044130000}"/>
    <cellStyle name="Пояснение 8_BI" xfId="4935" xr:uid="{00000000-0005-0000-0000-000045130000}"/>
    <cellStyle name="Пояснение 9" xfId="4936" xr:uid="{00000000-0005-0000-0000-000046130000}"/>
    <cellStyle name="Пояснение 9 2" xfId="4937" xr:uid="{00000000-0005-0000-0000-000047130000}"/>
    <cellStyle name="Пояснение 9_BI" xfId="4938" xr:uid="{00000000-0005-0000-0000-000048130000}"/>
    <cellStyle name="Примечание 10" xfId="4939" xr:uid="{00000000-0005-0000-0000-000049130000}"/>
    <cellStyle name="Примечание 10 2" xfId="4940" xr:uid="{00000000-0005-0000-0000-00004A130000}"/>
    <cellStyle name="Примечание 10 2 2" xfId="4941" xr:uid="{00000000-0005-0000-0000-00004B130000}"/>
    <cellStyle name="Примечание 10 2_BI" xfId="4942" xr:uid="{00000000-0005-0000-0000-00004C130000}"/>
    <cellStyle name="Примечание 10 3" xfId="4943" xr:uid="{00000000-0005-0000-0000-00004D130000}"/>
    <cellStyle name="Примечание 10_46EE.2011(v1.0)" xfId="4944" xr:uid="{00000000-0005-0000-0000-00004E130000}"/>
    <cellStyle name="Примечание 11" xfId="4945" xr:uid="{00000000-0005-0000-0000-00004F130000}"/>
    <cellStyle name="Примечание 11 2" xfId="4946" xr:uid="{00000000-0005-0000-0000-000050130000}"/>
    <cellStyle name="Примечание 11 2 2" xfId="4947" xr:uid="{00000000-0005-0000-0000-000051130000}"/>
    <cellStyle name="Примечание 11 2_BI" xfId="4948" xr:uid="{00000000-0005-0000-0000-000052130000}"/>
    <cellStyle name="Примечание 11 3" xfId="4949" xr:uid="{00000000-0005-0000-0000-000053130000}"/>
    <cellStyle name="Примечание 11_46EE.2011(v1.0)" xfId="4950" xr:uid="{00000000-0005-0000-0000-000054130000}"/>
    <cellStyle name="Примечание 12" xfId="4951" xr:uid="{00000000-0005-0000-0000-000055130000}"/>
    <cellStyle name="Примечание 12 2" xfId="4952" xr:uid="{00000000-0005-0000-0000-000056130000}"/>
    <cellStyle name="Примечание 12 2 2" xfId="4953" xr:uid="{00000000-0005-0000-0000-000057130000}"/>
    <cellStyle name="Примечание 12 2_BI" xfId="4954" xr:uid="{00000000-0005-0000-0000-000058130000}"/>
    <cellStyle name="Примечание 12 3" xfId="4955" xr:uid="{00000000-0005-0000-0000-000059130000}"/>
    <cellStyle name="Примечание 12_46EE.2011(v1.0)" xfId="4956" xr:uid="{00000000-0005-0000-0000-00005A130000}"/>
    <cellStyle name="Примечание 13" xfId="4957" xr:uid="{00000000-0005-0000-0000-00005B130000}"/>
    <cellStyle name="Примечание 14" xfId="4958" xr:uid="{00000000-0005-0000-0000-00005C130000}"/>
    <cellStyle name="Примечание 15" xfId="4959" xr:uid="{00000000-0005-0000-0000-00005D130000}"/>
    <cellStyle name="Примечание 16" xfId="4960" xr:uid="{00000000-0005-0000-0000-00005E130000}"/>
    <cellStyle name="Примечание 17" xfId="4961" xr:uid="{00000000-0005-0000-0000-00005F130000}"/>
    <cellStyle name="Примечание 18" xfId="4962" xr:uid="{00000000-0005-0000-0000-000060130000}"/>
    <cellStyle name="Примечание 2" xfId="4963" xr:uid="{00000000-0005-0000-0000-000061130000}"/>
    <cellStyle name="Примечание 2 2" xfId="4964" xr:uid="{00000000-0005-0000-0000-000062130000}"/>
    <cellStyle name="Примечание 2 3" xfId="4965" xr:uid="{00000000-0005-0000-0000-000063130000}"/>
    <cellStyle name="Примечание 2 4" xfId="4966" xr:uid="{00000000-0005-0000-0000-000064130000}"/>
    <cellStyle name="Примечание 2 5" xfId="4967" xr:uid="{00000000-0005-0000-0000-000065130000}"/>
    <cellStyle name="Примечание 2 6" xfId="4968" xr:uid="{00000000-0005-0000-0000-000066130000}"/>
    <cellStyle name="Примечание 2 7" xfId="4969" xr:uid="{00000000-0005-0000-0000-000067130000}"/>
    <cellStyle name="Примечание 2 8" xfId="4970" xr:uid="{00000000-0005-0000-0000-000068130000}"/>
    <cellStyle name="Примечание 2 9" xfId="4971" xr:uid="{00000000-0005-0000-0000-000069130000}"/>
    <cellStyle name="Примечание 2_46EE.2011(v1.0)" xfId="4972" xr:uid="{00000000-0005-0000-0000-00006A130000}"/>
    <cellStyle name="Примечание 3" xfId="4973" xr:uid="{00000000-0005-0000-0000-00006B130000}"/>
    <cellStyle name="Примечание 3 2" xfId="4974" xr:uid="{00000000-0005-0000-0000-00006C130000}"/>
    <cellStyle name="Примечание 3 3" xfId="4975" xr:uid="{00000000-0005-0000-0000-00006D130000}"/>
    <cellStyle name="Примечание 3 4" xfId="4976" xr:uid="{00000000-0005-0000-0000-00006E130000}"/>
    <cellStyle name="Примечание 3 5" xfId="4977" xr:uid="{00000000-0005-0000-0000-00006F130000}"/>
    <cellStyle name="Примечание 3 6" xfId="4978" xr:uid="{00000000-0005-0000-0000-000070130000}"/>
    <cellStyle name="Примечание 3 7" xfId="4979" xr:uid="{00000000-0005-0000-0000-000071130000}"/>
    <cellStyle name="Примечание 3 8" xfId="4980" xr:uid="{00000000-0005-0000-0000-000072130000}"/>
    <cellStyle name="Примечание 3_46EE.2011(v1.0)" xfId="4981" xr:uid="{00000000-0005-0000-0000-000073130000}"/>
    <cellStyle name="Примечание 4" xfId="4982" xr:uid="{00000000-0005-0000-0000-000074130000}"/>
    <cellStyle name="Примечание 4 2" xfId="4983" xr:uid="{00000000-0005-0000-0000-000075130000}"/>
    <cellStyle name="Примечание 4 3" xfId="4984" xr:uid="{00000000-0005-0000-0000-000076130000}"/>
    <cellStyle name="Примечание 4 4" xfId="4985" xr:uid="{00000000-0005-0000-0000-000077130000}"/>
    <cellStyle name="Примечание 4 5" xfId="4986" xr:uid="{00000000-0005-0000-0000-000078130000}"/>
    <cellStyle name="Примечание 4 6" xfId="4987" xr:uid="{00000000-0005-0000-0000-000079130000}"/>
    <cellStyle name="Примечание 4 7" xfId="4988" xr:uid="{00000000-0005-0000-0000-00007A130000}"/>
    <cellStyle name="Примечание 4 8" xfId="4989" xr:uid="{00000000-0005-0000-0000-00007B130000}"/>
    <cellStyle name="Примечание 4_46EE.2011(v1.0)" xfId="4990" xr:uid="{00000000-0005-0000-0000-00007C130000}"/>
    <cellStyle name="Примечание 5" xfId="4991" xr:uid="{00000000-0005-0000-0000-00007D130000}"/>
    <cellStyle name="Примечание 5 2" xfId="4992" xr:uid="{00000000-0005-0000-0000-00007E130000}"/>
    <cellStyle name="Примечание 5 3" xfId="4993" xr:uid="{00000000-0005-0000-0000-00007F130000}"/>
    <cellStyle name="Примечание 5 4" xfId="4994" xr:uid="{00000000-0005-0000-0000-000080130000}"/>
    <cellStyle name="Примечание 5 5" xfId="4995" xr:uid="{00000000-0005-0000-0000-000081130000}"/>
    <cellStyle name="Примечание 5 6" xfId="4996" xr:uid="{00000000-0005-0000-0000-000082130000}"/>
    <cellStyle name="Примечание 5 7" xfId="4997" xr:uid="{00000000-0005-0000-0000-000083130000}"/>
    <cellStyle name="Примечание 5 8" xfId="4998" xr:uid="{00000000-0005-0000-0000-000084130000}"/>
    <cellStyle name="Примечание 5_46EE.2011(v1.0)" xfId="4999" xr:uid="{00000000-0005-0000-0000-000085130000}"/>
    <cellStyle name="Примечание 6" xfId="5000" xr:uid="{00000000-0005-0000-0000-000086130000}"/>
    <cellStyle name="Примечание 6 2" xfId="5001" xr:uid="{00000000-0005-0000-0000-000087130000}"/>
    <cellStyle name="Примечание 6_46EE.2011(v1.0)" xfId="5002" xr:uid="{00000000-0005-0000-0000-000088130000}"/>
    <cellStyle name="Примечание 7" xfId="5003" xr:uid="{00000000-0005-0000-0000-000089130000}"/>
    <cellStyle name="Примечание 7 2" xfId="5004" xr:uid="{00000000-0005-0000-0000-00008A130000}"/>
    <cellStyle name="Примечание 7_46EE.2011(v1.0)" xfId="5005" xr:uid="{00000000-0005-0000-0000-00008B130000}"/>
    <cellStyle name="Примечание 8" xfId="5006" xr:uid="{00000000-0005-0000-0000-00008C130000}"/>
    <cellStyle name="Примечание 8 2" xfId="5007" xr:uid="{00000000-0005-0000-0000-00008D130000}"/>
    <cellStyle name="Примечание 8_46EE.2011(v1.0)" xfId="5008" xr:uid="{00000000-0005-0000-0000-00008E130000}"/>
    <cellStyle name="Примечание 9" xfId="5009" xr:uid="{00000000-0005-0000-0000-00008F130000}"/>
    <cellStyle name="Примечание 9 2" xfId="5010" xr:uid="{00000000-0005-0000-0000-000090130000}"/>
    <cellStyle name="Примечание 9_46EE.2011(v1.0)" xfId="5011" xr:uid="{00000000-0005-0000-0000-000091130000}"/>
    <cellStyle name="Продукт" xfId="5012" xr:uid="{00000000-0005-0000-0000-000092130000}"/>
    <cellStyle name="Процент_11п" xfId="5013" xr:uid="{00000000-0005-0000-0000-000093130000}"/>
    <cellStyle name="Процентный 10" xfId="5014" xr:uid="{00000000-0005-0000-0000-000094130000}"/>
    <cellStyle name="Процентный 10 2" xfId="5015" xr:uid="{00000000-0005-0000-0000-000095130000}"/>
    <cellStyle name="Процентный 10 3" xfId="5016" xr:uid="{00000000-0005-0000-0000-000096130000}"/>
    <cellStyle name="Процентный 10 4" xfId="5017" xr:uid="{00000000-0005-0000-0000-000097130000}"/>
    <cellStyle name="Процентный 10_BI" xfId="5018" xr:uid="{00000000-0005-0000-0000-000098130000}"/>
    <cellStyle name="Процентный 11" xfId="5019" xr:uid="{00000000-0005-0000-0000-000099130000}"/>
    <cellStyle name="Процентный 2" xfId="5020" xr:uid="{00000000-0005-0000-0000-00009A130000}"/>
    <cellStyle name="Процентный 2 10" xfId="5021" xr:uid="{00000000-0005-0000-0000-00009B130000}"/>
    <cellStyle name="Процентный 2 2" xfId="5022" xr:uid="{00000000-0005-0000-0000-00009C130000}"/>
    <cellStyle name="Процентный 2 2 2" xfId="5023" xr:uid="{00000000-0005-0000-0000-00009D130000}"/>
    <cellStyle name="Процентный 2 2_BI" xfId="5024" xr:uid="{00000000-0005-0000-0000-00009E130000}"/>
    <cellStyle name="Процентный 2 3" xfId="5025" xr:uid="{00000000-0005-0000-0000-00009F130000}"/>
    <cellStyle name="Процентный 2 3 2" xfId="5026" xr:uid="{00000000-0005-0000-0000-0000A0130000}"/>
    <cellStyle name="Процентный 2 3_BI" xfId="5027" xr:uid="{00000000-0005-0000-0000-0000A1130000}"/>
    <cellStyle name="Процентный 2 4" xfId="5028" xr:uid="{00000000-0005-0000-0000-0000A2130000}"/>
    <cellStyle name="Процентный 2_BI" xfId="5029" xr:uid="{00000000-0005-0000-0000-0000A3130000}"/>
    <cellStyle name="Процентный 3" xfId="5030" xr:uid="{00000000-0005-0000-0000-0000A4130000}"/>
    <cellStyle name="Процентный 3 2" xfId="5031" xr:uid="{00000000-0005-0000-0000-0000A5130000}"/>
    <cellStyle name="Процентный 3_BI" xfId="5032" xr:uid="{00000000-0005-0000-0000-0000A6130000}"/>
    <cellStyle name="Процентный 4" xfId="5033" xr:uid="{00000000-0005-0000-0000-0000A7130000}"/>
    <cellStyle name="Процентный 4 2" xfId="5034" xr:uid="{00000000-0005-0000-0000-0000A8130000}"/>
    <cellStyle name="Процентный 4_BI" xfId="5035" xr:uid="{00000000-0005-0000-0000-0000A9130000}"/>
    <cellStyle name="Процентный 5" xfId="5036" xr:uid="{00000000-0005-0000-0000-0000AA130000}"/>
    <cellStyle name="Процентный 5 2" xfId="5037" xr:uid="{00000000-0005-0000-0000-0000AB130000}"/>
    <cellStyle name="Процентный 5_BI" xfId="5038" xr:uid="{00000000-0005-0000-0000-0000AC130000}"/>
    <cellStyle name="Процентный 6" xfId="5039" xr:uid="{00000000-0005-0000-0000-0000AD130000}"/>
    <cellStyle name="Процентный 6 2" xfId="5040" xr:uid="{00000000-0005-0000-0000-0000AE130000}"/>
    <cellStyle name="Процентный 6_BI" xfId="5041" xr:uid="{00000000-0005-0000-0000-0000AF130000}"/>
    <cellStyle name="Процентный 7" xfId="5042" xr:uid="{00000000-0005-0000-0000-0000B0130000}"/>
    <cellStyle name="Процентный 8" xfId="5043" xr:uid="{00000000-0005-0000-0000-0000B1130000}"/>
    <cellStyle name="Процентный 8 2" xfId="5044" xr:uid="{00000000-0005-0000-0000-0000B2130000}"/>
    <cellStyle name="Процентный 8 2 2" xfId="5045" xr:uid="{00000000-0005-0000-0000-0000B3130000}"/>
    <cellStyle name="Процентный 8 2 2 2" xfId="5046" xr:uid="{00000000-0005-0000-0000-0000B4130000}"/>
    <cellStyle name="Процентный 8 2 2 2 2" xfId="5047" xr:uid="{00000000-0005-0000-0000-0000B5130000}"/>
    <cellStyle name="Процентный 8 2 2 2 3" xfId="5048" xr:uid="{00000000-0005-0000-0000-0000B6130000}"/>
    <cellStyle name="Процентный 8 2 2 2_BI" xfId="5049" xr:uid="{00000000-0005-0000-0000-0000B7130000}"/>
    <cellStyle name="Процентный 8 2 2 3" xfId="5050" xr:uid="{00000000-0005-0000-0000-0000B8130000}"/>
    <cellStyle name="Процентный 8 2 2 4" xfId="5051" xr:uid="{00000000-0005-0000-0000-0000B9130000}"/>
    <cellStyle name="Процентный 8 2 2_BI" xfId="5052" xr:uid="{00000000-0005-0000-0000-0000BA130000}"/>
    <cellStyle name="Процентный 8 2 3" xfId="5053" xr:uid="{00000000-0005-0000-0000-0000BB130000}"/>
    <cellStyle name="Процентный 8 2 3 2" xfId="5054" xr:uid="{00000000-0005-0000-0000-0000BC130000}"/>
    <cellStyle name="Процентный 8 2 3 3" xfId="5055" xr:uid="{00000000-0005-0000-0000-0000BD130000}"/>
    <cellStyle name="Процентный 8 2 3_BI" xfId="5056" xr:uid="{00000000-0005-0000-0000-0000BE130000}"/>
    <cellStyle name="Процентный 8 2 4" xfId="5057" xr:uid="{00000000-0005-0000-0000-0000BF130000}"/>
    <cellStyle name="Процентный 8 2 5" xfId="5058" xr:uid="{00000000-0005-0000-0000-0000C0130000}"/>
    <cellStyle name="Процентный 8 2_BI" xfId="5059" xr:uid="{00000000-0005-0000-0000-0000C1130000}"/>
    <cellStyle name="Процентный 8 3" xfId="5060" xr:uid="{00000000-0005-0000-0000-0000C2130000}"/>
    <cellStyle name="Процентный 8 3 2" xfId="5061" xr:uid="{00000000-0005-0000-0000-0000C3130000}"/>
    <cellStyle name="Процентный 8 3 2 2" xfId="5062" xr:uid="{00000000-0005-0000-0000-0000C4130000}"/>
    <cellStyle name="Процентный 8 3 2 3" xfId="5063" xr:uid="{00000000-0005-0000-0000-0000C5130000}"/>
    <cellStyle name="Процентный 8 3 2_BI" xfId="5064" xr:uid="{00000000-0005-0000-0000-0000C6130000}"/>
    <cellStyle name="Процентный 8 3 3" xfId="5065" xr:uid="{00000000-0005-0000-0000-0000C7130000}"/>
    <cellStyle name="Процентный 8 3 4" xfId="5066" xr:uid="{00000000-0005-0000-0000-0000C8130000}"/>
    <cellStyle name="Процентный 8 3_BI" xfId="5067" xr:uid="{00000000-0005-0000-0000-0000C9130000}"/>
    <cellStyle name="Процентный 8 4" xfId="5068" xr:uid="{00000000-0005-0000-0000-0000CA130000}"/>
    <cellStyle name="Процентный 8 4 2" xfId="5069" xr:uid="{00000000-0005-0000-0000-0000CB130000}"/>
    <cellStyle name="Процентный 8 4 3" xfId="5070" xr:uid="{00000000-0005-0000-0000-0000CC130000}"/>
    <cellStyle name="Процентный 8 4_BI" xfId="5071" xr:uid="{00000000-0005-0000-0000-0000CD130000}"/>
    <cellStyle name="Процентный 8 5" xfId="5072" xr:uid="{00000000-0005-0000-0000-0000CE130000}"/>
    <cellStyle name="Процентный 8 6" xfId="5073" xr:uid="{00000000-0005-0000-0000-0000CF130000}"/>
    <cellStyle name="Процентный 8_BI" xfId="5074" xr:uid="{00000000-0005-0000-0000-0000D0130000}"/>
    <cellStyle name="Процентный 9" xfId="5075" xr:uid="{00000000-0005-0000-0000-0000D1130000}"/>
    <cellStyle name="Процентный 9 2" xfId="5076" xr:uid="{00000000-0005-0000-0000-0000D2130000}"/>
    <cellStyle name="Процентный 9 3" xfId="5077" xr:uid="{00000000-0005-0000-0000-0000D3130000}"/>
    <cellStyle name="Процентный 9_BI" xfId="5078" xr:uid="{00000000-0005-0000-0000-0000D4130000}"/>
    <cellStyle name="Разница" xfId="5079" xr:uid="{00000000-0005-0000-0000-0000D5130000}"/>
    <cellStyle name="Сводная таблица" xfId="5080" xr:uid="{00000000-0005-0000-0000-0000D6130000}"/>
    <cellStyle name="Связанная ячейка 10" xfId="5081" xr:uid="{00000000-0005-0000-0000-0000D7130000}"/>
    <cellStyle name="Связанная ячейка 2" xfId="5082" xr:uid="{00000000-0005-0000-0000-0000D8130000}"/>
    <cellStyle name="Связанная ячейка 2 2" xfId="5083" xr:uid="{00000000-0005-0000-0000-0000D9130000}"/>
    <cellStyle name="Связанная ячейка 2_46EE.2011(v1.0)" xfId="5084" xr:uid="{00000000-0005-0000-0000-0000DA130000}"/>
    <cellStyle name="Связанная ячейка 3" xfId="5085" xr:uid="{00000000-0005-0000-0000-0000DB130000}"/>
    <cellStyle name="Связанная ячейка 3 2" xfId="5086" xr:uid="{00000000-0005-0000-0000-0000DC130000}"/>
    <cellStyle name="Связанная ячейка 3_46EE.2011(v1.0)" xfId="5087" xr:uid="{00000000-0005-0000-0000-0000DD130000}"/>
    <cellStyle name="Связанная ячейка 4" xfId="5088" xr:uid="{00000000-0005-0000-0000-0000DE130000}"/>
    <cellStyle name="Связанная ячейка 4 2" xfId="5089" xr:uid="{00000000-0005-0000-0000-0000DF130000}"/>
    <cellStyle name="Связанная ячейка 4_46EE.2011(v1.0)" xfId="5090" xr:uid="{00000000-0005-0000-0000-0000E0130000}"/>
    <cellStyle name="Связанная ячейка 5" xfId="5091" xr:uid="{00000000-0005-0000-0000-0000E1130000}"/>
    <cellStyle name="Связанная ячейка 5 2" xfId="5092" xr:uid="{00000000-0005-0000-0000-0000E2130000}"/>
    <cellStyle name="Связанная ячейка 5_46EE.2011(v1.0)" xfId="5093" xr:uid="{00000000-0005-0000-0000-0000E3130000}"/>
    <cellStyle name="Связанная ячейка 6" xfId="5094" xr:uid="{00000000-0005-0000-0000-0000E4130000}"/>
    <cellStyle name="Связанная ячейка 6 2" xfId="5095" xr:uid="{00000000-0005-0000-0000-0000E5130000}"/>
    <cellStyle name="Связанная ячейка 6_46EE.2011(v1.0)" xfId="5096" xr:uid="{00000000-0005-0000-0000-0000E6130000}"/>
    <cellStyle name="Связанная ячейка 7" xfId="5097" xr:uid="{00000000-0005-0000-0000-0000E7130000}"/>
    <cellStyle name="Связанная ячейка 7 2" xfId="5098" xr:uid="{00000000-0005-0000-0000-0000E8130000}"/>
    <cellStyle name="Связанная ячейка 7_46EE.2011(v1.0)" xfId="5099" xr:uid="{00000000-0005-0000-0000-0000E9130000}"/>
    <cellStyle name="Связанная ячейка 8" xfId="5100" xr:uid="{00000000-0005-0000-0000-0000EA130000}"/>
    <cellStyle name="Связанная ячейка 8 2" xfId="5101" xr:uid="{00000000-0005-0000-0000-0000EB130000}"/>
    <cellStyle name="Связанная ячейка 8_46EE.2011(v1.0)" xfId="5102" xr:uid="{00000000-0005-0000-0000-0000EC130000}"/>
    <cellStyle name="Связанная ячейка 9" xfId="5103" xr:uid="{00000000-0005-0000-0000-0000ED130000}"/>
    <cellStyle name="Связанная ячейка 9 2" xfId="5104" xr:uid="{00000000-0005-0000-0000-0000EE130000}"/>
    <cellStyle name="Связанная ячейка 9_46EE.2011(v1.0)" xfId="5105" xr:uid="{00000000-0005-0000-0000-0000EF130000}"/>
    <cellStyle name="Стиль 1" xfId="5106" xr:uid="{00000000-0005-0000-0000-0000F0130000}"/>
    <cellStyle name="Стиль 1 2" xfId="5107" xr:uid="{00000000-0005-0000-0000-0000F1130000}"/>
    <cellStyle name="Стиль 1_BI" xfId="5108" xr:uid="{00000000-0005-0000-0000-0000F2130000}"/>
    <cellStyle name="Стиль 2" xfId="5109" xr:uid="{00000000-0005-0000-0000-0000F3130000}"/>
    <cellStyle name="Субсчет" xfId="5110" xr:uid="{00000000-0005-0000-0000-0000F4130000}"/>
    <cellStyle name="Счет" xfId="5111" xr:uid="{00000000-0005-0000-0000-0000F5130000}"/>
    <cellStyle name="ТЕКСТ" xfId="5112" xr:uid="{00000000-0005-0000-0000-0000F6130000}"/>
    <cellStyle name="ТЕКСТ 2" xfId="5113" xr:uid="{00000000-0005-0000-0000-0000F7130000}"/>
    <cellStyle name="ТЕКСТ 2 2" xfId="5114" xr:uid="{00000000-0005-0000-0000-0000F8130000}"/>
    <cellStyle name="ТЕКСТ 2_BI" xfId="5115" xr:uid="{00000000-0005-0000-0000-0000F9130000}"/>
    <cellStyle name="ТЕКСТ 3" xfId="5116" xr:uid="{00000000-0005-0000-0000-0000FA130000}"/>
    <cellStyle name="ТЕКСТ 4" xfId="5117" xr:uid="{00000000-0005-0000-0000-0000FB130000}"/>
    <cellStyle name="ТЕКСТ 5" xfId="5118" xr:uid="{00000000-0005-0000-0000-0000FC130000}"/>
    <cellStyle name="ТЕКСТ 6" xfId="5119" xr:uid="{00000000-0005-0000-0000-0000FD130000}"/>
    <cellStyle name="ТЕКСТ 7" xfId="5120" xr:uid="{00000000-0005-0000-0000-0000FE130000}"/>
    <cellStyle name="ТЕКСТ 8" xfId="5121" xr:uid="{00000000-0005-0000-0000-0000FF130000}"/>
    <cellStyle name="Текст предупреждения 10" xfId="5122" xr:uid="{00000000-0005-0000-0000-000000140000}"/>
    <cellStyle name="Текст предупреждения 2" xfId="5123" xr:uid="{00000000-0005-0000-0000-000001140000}"/>
    <cellStyle name="Текст предупреждения 2 2" xfId="5124" xr:uid="{00000000-0005-0000-0000-000002140000}"/>
    <cellStyle name="Текст предупреждения 2_BI" xfId="5125" xr:uid="{00000000-0005-0000-0000-000003140000}"/>
    <cellStyle name="Текст предупреждения 3" xfId="5126" xr:uid="{00000000-0005-0000-0000-000004140000}"/>
    <cellStyle name="Текст предупреждения 3 2" xfId="5127" xr:uid="{00000000-0005-0000-0000-000005140000}"/>
    <cellStyle name="Текст предупреждения 3_BI" xfId="5128" xr:uid="{00000000-0005-0000-0000-000006140000}"/>
    <cellStyle name="Текст предупреждения 4" xfId="5129" xr:uid="{00000000-0005-0000-0000-000007140000}"/>
    <cellStyle name="Текст предупреждения 4 2" xfId="5130" xr:uid="{00000000-0005-0000-0000-000008140000}"/>
    <cellStyle name="Текст предупреждения 4_BI" xfId="5131" xr:uid="{00000000-0005-0000-0000-000009140000}"/>
    <cellStyle name="Текст предупреждения 5" xfId="5132" xr:uid="{00000000-0005-0000-0000-00000A140000}"/>
    <cellStyle name="Текст предупреждения 5 2" xfId="5133" xr:uid="{00000000-0005-0000-0000-00000B140000}"/>
    <cellStyle name="Текст предупреждения 5_BI" xfId="5134" xr:uid="{00000000-0005-0000-0000-00000C140000}"/>
    <cellStyle name="Текст предупреждения 6" xfId="5135" xr:uid="{00000000-0005-0000-0000-00000D140000}"/>
    <cellStyle name="Текст предупреждения 6 2" xfId="5136" xr:uid="{00000000-0005-0000-0000-00000E140000}"/>
    <cellStyle name="Текст предупреждения 6_BI" xfId="5137" xr:uid="{00000000-0005-0000-0000-00000F140000}"/>
    <cellStyle name="Текст предупреждения 7" xfId="5138" xr:uid="{00000000-0005-0000-0000-000010140000}"/>
    <cellStyle name="Текст предупреждения 7 2" xfId="5139" xr:uid="{00000000-0005-0000-0000-000011140000}"/>
    <cellStyle name="Текст предупреждения 7_BI" xfId="5140" xr:uid="{00000000-0005-0000-0000-000012140000}"/>
    <cellStyle name="Текст предупреждения 8" xfId="5141" xr:uid="{00000000-0005-0000-0000-000013140000}"/>
    <cellStyle name="Текст предупреждения 8 2" xfId="5142" xr:uid="{00000000-0005-0000-0000-000014140000}"/>
    <cellStyle name="Текст предупреждения 8_BI" xfId="5143" xr:uid="{00000000-0005-0000-0000-000015140000}"/>
    <cellStyle name="Текст предупреждения 9" xfId="5144" xr:uid="{00000000-0005-0000-0000-000016140000}"/>
    <cellStyle name="Текст предупреждения 9 2" xfId="5145" xr:uid="{00000000-0005-0000-0000-000017140000}"/>
    <cellStyle name="Текст предупреждения 9_BI" xfId="5146" xr:uid="{00000000-0005-0000-0000-000018140000}"/>
    <cellStyle name="Текстовый" xfId="5147" xr:uid="{00000000-0005-0000-0000-000019140000}"/>
    <cellStyle name="Текстовый 2" xfId="5148" xr:uid="{00000000-0005-0000-0000-00001A140000}"/>
    <cellStyle name="Текстовый 3" xfId="5149" xr:uid="{00000000-0005-0000-0000-00001B140000}"/>
    <cellStyle name="Текстовый 4" xfId="5150" xr:uid="{00000000-0005-0000-0000-00001C140000}"/>
    <cellStyle name="Текстовый 5" xfId="5151" xr:uid="{00000000-0005-0000-0000-00001D140000}"/>
    <cellStyle name="Текстовый 6" xfId="5152" xr:uid="{00000000-0005-0000-0000-00001E140000}"/>
    <cellStyle name="Текстовый 7" xfId="5153" xr:uid="{00000000-0005-0000-0000-00001F140000}"/>
    <cellStyle name="Текстовый 8" xfId="5154" xr:uid="{00000000-0005-0000-0000-000020140000}"/>
    <cellStyle name="Текстовый_1" xfId="5155" xr:uid="{00000000-0005-0000-0000-000021140000}"/>
    <cellStyle name="Тень" xfId="5156" xr:uid="{00000000-0005-0000-0000-000022140000}"/>
    <cellStyle name="тонны" xfId="5157" xr:uid="{00000000-0005-0000-0000-000023140000}"/>
    <cellStyle name="тонны 2" xfId="5158" xr:uid="{00000000-0005-0000-0000-000024140000}"/>
    <cellStyle name="тонны 2 2" xfId="5159" xr:uid="{00000000-0005-0000-0000-000025140000}"/>
    <cellStyle name="тонны 2_BI" xfId="5160" xr:uid="{00000000-0005-0000-0000-000026140000}"/>
    <cellStyle name="тонны_BI" xfId="5161" xr:uid="{00000000-0005-0000-0000-000027140000}"/>
    <cellStyle name="Тысячи [0]_12п" xfId="5162" xr:uid="{00000000-0005-0000-0000-000028140000}"/>
    <cellStyle name="Тысячи_11п" xfId="5163" xr:uid="{00000000-0005-0000-0000-000029140000}"/>
    <cellStyle name="ФИКСИРОВАННЫЙ" xfId="5164" xr:uid="{00000000-0005-0000-0000-00002A140000}"/>
    <cellStyle name="ФИКСИРОВАННЫЙ 2" xfId="5165" xr:uid="{00000000-0005-0000-0000-00002B140000}"/>
    <cellStyle name="ФИКСИРОВАННЫЙ 3" xfId="5166" xr:uid="{00000000-0005-0000-0000-00002C140000}"/>
    <cellStyle name="ФИКСИРОВАННЫЙ 4" xfId="5167" xr:uid="{00000000-0005-0000-0000-00002D140000}"/>
    <cellStyle name="ФИКСИРОВАННЫЙ 5" xfId="5168" xr:uid="{00000000-0005-0000-0000-00002E140000}"/>
    <cellStyle name="ФИКСИРОВАННЫЙ 6" xfId="5169" xr:uid="{00000000-0005-0000-0000-00002F140000}"/>
    <cellStyle name="ФИКСИРОВАННЫЙ 7" xfId="5170" xr:uid="{00000000-0005-0000-0000-000030140000}"/>
    <cellStyle name="ФИКСИРОВАННЫЙ 8" xfId="5171" xr:uid="{00000000-0005-0000-0000-000031140000}"/>
    <cellStyle name="ФИКСИРОВАННЫЙ_1" xfId="5172" xr:uid="{00000000-0005-0000-0000-000032140000}"/>
    <cellStyle name="Финансовый 10" xfId="5173" xr:uid="{00000000-0005-0000-0000-000033140000}"/>
    <cellStyle name="Финансовый 10 2" xfId="5174" xr:uid="{00000000-0005-0000-0000-000034140000}"/>
    <cellStyle name="Финансовый 10 2 2" xfId="5175" xr:uid="{00000000-0005-0000-0000-000035140000}"/>
    <cellStyle name="Финансовый 10 2 2 2" xfId="5176" xr:uid="{00000000-0005-0000-0000-000036140000}"/>
    <cellStyle name="Финансовый 10 2 2 2 2" xfId="5177" xr:uid="{00000000-0005-0000-0000-000037140000}"/>
    <cellStyle name="Финансовый 10 2 2 2 3" xfId="5178" xr:uid="{00000000-0005-0000-0000-000038140000}"/>
    <cellStyle name="Финансовый 10 2 2 2_BI" xfId="5179" xr:uid="{00000000-0005-0000-0000-000039140000}"/>
    <cellStyle name="Финансовый 10 2 2 3" xfId="5180" xr:uid="{00000000-0005-0000-0000-00003A140000}"/>
    <cellStyle name="Финансовый 10 2 2 4" xfId="5181" xr:uid="{00000000-0005-0000-0000-00003B140000}"/>
    <cellStyle name="Финансовый 10 2 2_BI" xfId="5182" xr:uid="{00000000-0005-0000-0000-00003C140000}"/>
    <cellStyle name="Финансовый 10 2 3" xfId="5183" xr:uid="{00000000-0005-0000-0000-00003D140000}"/>
    <cellStyle name="Финансовый 10 2 3 2" xfId="5184" xr:uid="{00000000-0005-0000-0000-00003E140000}"/>
    <cellStyle name="Финансовый 10 2 3 3" xfId="5185" xr:uid="{00000000-0005-0000-0000-00003F140000}"/>
    <cellStyle name="Финансовый 10 2 3_BI" xfId="5186" xr:uid="{00000000-0005-0000-0000-000040140000}"/>
    <cellStyle name="Финансовый 10 2 4" xfId="5187" xr:uid="{00000000-0005-0000-0000-000041140000}"/>
    <cellStyle name="Финансовый 10 2 5" xfId="5188" xr:uid="{00000000-0005-0000-0000-000042140000}"/>
    <cellStyle name="Финансовый 10 2_BI" xfId="5189" xr:uid="{00000000-0005-0000-0000-000043140000}"/>
    <cellStyle name="Финансовый 10 3" xfId="5190" xr:uid="{00000000-0005-0000-0000-000044140000}"/>
    <cellStyle name="Финансовый 10 3 2" xfId="5191" xr:uid="{00000000-0005-0000-0000-000045140000}"/>
    <cellStyle name="Финансовый 10 3 2 2" xfId="5192" xr:uid="{00000000-0005-0000-0000-000046140000}"/>
    <cellStyle name="Финансовый 10 3 2 3" xfId="5193" xr:uid="{00000000-0005-0000-0000-000047140000}"/>
    <cellStyle name="Финансовый 10 3 2_BI" xfId="5194" xr:uid="{00000000-0005-0000-0000-000048140000}"/>
    <cellStyle name="Финансовый 10 3 3" xfId="5195" xr:uid="{00000000-0005-0000-0000-000049140000}"/>
    <cellStyle name="Финансовый 10 3 4" xfId="5196" xr:uid="{00000000-0005-0000-0000-00004A140000}"/>
    <cellStyle name="Финансовый 10 3_BI" xfId="5197" xr:uid="{00000000-0005-0000-0000-00004B140000}"/>
    <cellStyle name="Финансовый 10 4" xfId="5198" xr:uid="{00000000-0005-0000-0000-00004C140000}"/>
    <cellStyle name="Финансовый 10 4 2" xfId="5199" xr:uid="{00000000-0005-0000-0000-00004D140000}"/>
    <cellStyle name="Финансовый 10 4 3" xfId="5200" xr:uid="{00000000-0005-0000-0000-00004E140000}"/>
    <cellStyle name="Финансовый 10 4_BI" xfId="5201" xr:uid="{00000000-0005-0000-0000-00004F140000}"/>
    <cellStyle name="Финансовый 10 5" xfId="5202" xr:uid="{00000000-0005-0000-0000-000050140000}"/>
    <cellStyle name="Финансовый 10 6" xfId="5203" xr:uid="{00000000-0005-0000-0000-000051140000}"/>
    <cellStyle name="Финансовый 10_BI" xfId="5204" xr:uid="{00000000-0005-0000-0000-000052140000}"/>
    <cellStyle name="Финансовый 11" xfId="5205" xr:uid="{00000000-0005-0000-0000-000053140000}"/>
    <cellStyle name="Финансовый 11 2" xfId="5206" xr:uid="{00000000-0005-0000-0000-000054140000}"/>
    <cellStyle name="Финансовый 11 2 2" xfId="5207" xr:uid="{00000000-0005-0000-0000-000055140000}"/>
    <cellStyle name="Финансовый 11 2 3" xfId="5208" xr:uid="{00000000-0005-0000-0000-000056140000}"/>
    <cellStyle name="Финансовый 11 2_BI" xfId="5209" xr:uid="{00000000-0005-0000-0000-000057140000}"/>
    <cellStyle name="Финансовый 11 3" xfId="5210" xr:uid="{00000000-0005-0000-0000-000058140000}"/>
    <cellStyle name="Финансовый 11 4" xfId="5211" xr:uid="{00000000-0005-0000-0000-000059140000}"/>
    <cellStyle name="Финансовый 11_BI" xfId="5212" xr:uid="{00000000-0005-0000-0000-00005A140000}"/>
    <cellStyle name="Финансовый 12" xfId="5213" xr:uid="{00000000-0005-0000-0000-00005B140000}"/>
    <cellStyle name="Финансовый 2" xfId="7" xr:uid="{00000000-0005-0000-0000-00005C140000}"/>
    <cellStyle name="Финансовый 2 2" xfId="5214" xr:uid="{00000000-0005-0000-0000-00005D140000}"/>
    <cellStyle name="Финансовый 2 3" xfId="5215" xr:uid="{00000000-0005-0000-0000-00005E140000}"/>
    <cellStyle name="Финансовый 2_46EE.2011(v1.0)" xfId="5216" xr:uid="{00000000-0005-0000-0000-00005F140000}"/>
    <cellStyle name="Финансовый 3" xfId="5217" xr:uid="{00000000-0005-0000-0000-000060140000}"/>
    <cellStyle name="Финансовый 3 2" xfId="5218" xr:uid="{00000000-0005-0000-0000-000061140000}"/>
    <cellStyle name="Финансовый 3 3" xfId="5219" xr:uid="{00000000-0005-0000-0000-000062140000}"/>
    <cellStyle name="Финансовый 3 3 2" xfId="5220" xr:uid="{00000000-0005-0000-0000-000063140000}"/>
    <cellStyle name="Финансовый 3 3 3" xfId="5221" xr:uid="{00000000-0005-0000-0000-000064140000}"/>
    <cellStyle name="Финансовый 3 3_BI" xfId="5222" xr:uid="{00000000-0005-0000-0000-000065140000}"/>
    <cellStyle name="Финансовый 3 4" xfId="5223" xr:uid="{00000000-0005-0000-0000-000066140000}"/>
    <cellStyle name="Финансовый 3 5" xfId="5224" xr:uid="{00000000-0005-0000-0000-000067140000}"/>
    <cellStyle name="Финансовый 3_BI" xfId="5225" xr:uid="{00000000-0005-0000-0000-000068140000}"/>
    <cellStyle name="Финансовый 4" xfId="5" xr:uid="{00000000-0005-0000-0000-000069140000}"/>
    <cellStyle name="Финансовый 4 2" xfId="5226" xr:uid="{00000000-0005-0000-0000-00006A140000}"/>
    <cellStyle name="Финансовый 4_BI" xfId="5227" xr:uid="{00000000-0005-0000-0000-00006B140000}"/>
    <cellStyle name="Финансовый 5" xfId="5228" xr:uid="{00000000-0005-0000-0000-00006C140000}"/>
    <cellStyle name="Финансовый 6" xfId="5229" xr:uid="{00000000-0005-0000-0000-00006D140000}"/>
    <cellStyle name="Финансовый 7" xfId="5230" xr:uid="{00000000-0005-0000-0000-00006E140000}"/>
    <cellStyle name="Финансовый 7 2" xfId="5231" xr:uid="{00000000-0005-0000-0000-00006F140000}"/>
    <cellStyle name="Финансовый 7 2 2" xfId="5232" xr:uid="{00000000-0005-0000-0000-000070140000}"/>
    <cellStyle name="Финансовый 7 2 2 2" xfId="5233" xr:uid="{00000000-0005-0000-0000-000071140000}"/>
    <cellStyle name="Финансовый 7 2 2 2 2" xfId="5234" xr:uid="{00000000-0005-0000-0000-000072140000}"/>
    <cellStyle name="Финансовый 7 2 2 2 3" xfId="5235" xr:uid="{00000000-0005-0000-0000-000073140000}"/>
    <cellStyle name="Финансовый 7 2 2 2_BI" xfId="5236" xr:uid="{00000000-0005-0000-0000-000074140000}"/>
    <cellStyle name="Финансовый 7 2 2 3" xfId="5237" xr:uid="{00000000-0005-0000-0000-000075140000}"/>
    <cellStyle name="Финансовый 7 2 2 4" xfId="5238" xr:uid="{00000000-0005-0000-0000-000076140000}"/>
    <cellStyle name="Финансовый 7 2 2_BI" xfId="5239" xr:uid="{00000000-0005-0000-0000-000077140000}"/>
    <cellStyle name="Финансовый 7 2 3" xfId="5240" xr:uid="{00000000-0005-0000-0000-000078140000}"/>
    <cellStyle name="Финансовый 7 2 3 2" xfId="5241" xr:uid="{00000000-0005-0000-0000-000079140000}"/>
    <cellStyle name="Финансовый 7 2 3 3" xfId="5242" xr:uid="{00000000-0005-0000-0000-00007A140000}"/>
    <cellStyle name="Финансовый 7 2 3_BI" xfId="5243" xr:uid="{00000000-0005-0000-0000-00007B140000}"/>
    <cellStyle name="Финансовый 7 2 4" xfId="5244" xr:uid="{00000000-0005-0000-0000-00007C140000}"/>
    <cellStyle name="Финансовый 7 2 5" xfId="5245" xr:uid="{00000000-0005-0000-0000-00007D140000}"/>
    <cellStyle name="Финансовый 7 2_BI" xfId="5246" xr:uid="{00000000-0005-0000-0000-00007E140000}"/>
    <cellStyle name="Финансовый 7 3" xfId="5247" xr:uid="{00000000-0005-0000-0000-00007F140000}"/>
    <cellStyle name="Финансовый 7 3 2" xfId="5248" xr:uid="{00000000-0005-0000-0000-000080140000}"/>
    <cellStyle name="Финансовый 7 3 2 2" xfId="5249" xr:uid="{00000000-0005-0000-0000-000081140000}"/>
    <cellStyle name="Финансовый 7 3 2 3" xfId="5250" xr:uid="{00000000-0005-0000-0000-000082140000}"/>
    <cellStyle name="Финансовый 7 3 2_BI" xfId="5251" xr:uid="{00000000-0005-0000-0000-000083140000}"/>
    <cellStyle name="Финансовый 7 3 3" xfId="5252" xr:uid="{00000000-0005-0000-0000-000084140000}"/>
    <cellStyle name="Финансовый 7 3 4" xfId="5253" xr:uid="{00000000-0005-0000-0000-000085140000}"/>
    <cellStyle name="Финансовый 7 3_BI" xfId="5254" xr:uid="{00000000-0005-0000-0000-000086140000}"/>
    <cellStyle name="Финансовый 7 4" xfId="5255" xr:uid="{00000000-0005-0000-0000-000087140000}"/>
    <cellStyle name="Финансовый 7 4 2" xfId="5256" xr:uid="{00000000-0005-0000-0000-000088140000}"/>
    <cellStyle name="Финансовый 7 4 3" xfId="5257" xr:uid="{00000000-0005-0000-0000-000089140000}"/>
    <cellStyle name="Финансовый 7 4_BI" xfId="5258" xr:uid="{00000000-0005-0000-0000-00008A140000}"/>
    <cellStyle name="Финансовый 7 5" xfId="5259" xr:uid="{00000000-0005-0000-0000-00008B140000}"/>
    <cellStyle name="Финансовый 7 6" xfId="5260" xr:uid="{00000000-0005-0000-0000-00008C140000}"/>
    <cellStyle name="Финансовый 7_BI" xfId="5261" xr:uid="{00000000-0005-0000-0000-00008D140000}"/>
    <cellStyle name="Финансовый 8" xfId="5262" xr:uid="{00000000-0005-0000-0000-00008E140000}"/>
    <cellStyle name="Финансовый 8 2" xfId="5263" xr:uid="{00000000-0005-0000-0000-00008F140000}"/>
    <cellStyle name="Финансовый 8 2 2" xfId="5264" xr:uid="{00000000-0005-0000-0000-000090140000}"/>
    <cellStyle name="Финансовый 8 2 2 2" xfId="5265" xr:uid="{00000000-0005-0000-0000-000091140000}"/>
    <cellStyle name="Финансовый 8 2 2 2 2" xfId="5266" xr:uid="{00000000-0005-0000-0000-000092140000}"/>
    <cellStyle name="Финансовый 8 2 2 2 3" xfId="5267" xr:uid="{00000000-0005-0000-0000-000093140000}"/>
    <cellStyle name="Финансовый 8 2 2 2_BI" xfId="5268" xr:uid="{00000000-0005-0000-0000-000094140000}"/>
    <cellStyle name="Финансовый 8 2 2 3" xfId="5269" xr:uid="{00000000-0005-0000-0000-000095140000}"/>
    <cellStyle name="Финансовый 8 2 2 4" xfId="5270" xr:uid="{00000000-0005-0000-0000-000096140000}"/>
    <cellStyle name="Финансовый 8 2 2_BI" xfId="5271" xr:uid="{00000000-0005-0000-0000-000097140000}"/>
    <cellStyle name="Финансовый 8 2 3" xfId="5272" xr:uid="{00000000-0005-0000-0000-000098140000}"/>
    <cellStyle name="Финансовый 8 2 3 2" xfId="5273" xr:uid="{00000000-0005-0000-0000-000099140000}"/>
    <cellStyle name="Финансовый 8 2 3 3" xfId="5274" xr:uid="{00000000-0005-0000-0000-00009A140000}"/>
    <cellStyle name="Финансовый 8 2 3_BI" xfId="5275" xr:uid="{00000000-0005-0000-0000-00009B140000}"/>
    <cellStyle name="Финансовый 8 2 4" xfId="5276" xr:uid="{00000000-0005-0000-0000-00009C140000}"/>
    <cellStyle name="Финансовый 8 2 5" xfId="5277" xr:uid="{00000000-0005-0000-0000-00009D140000}"/>
    <cellStyle name="Финансовый 8 2_BI" xfId="5278" xr:uid="{00000000-0005-0000-0000-00009E140000}"/>
    <cellStyle name="Финансовый 8 3" xfId="5279" xr:uid="{00000000-0005-0000-0000-00009F140000}"/>
    <cellStyle name="Финансовый 8 3 2" xfId="5280" xr:uid="{00000000-0005-0000-0000-0000A0140000}"/>
    <cellStyle name="Финансовый 8 3 2 2" xfId="5281" xr:uid="{00000000-0005-0000-0000-0000A1140000}"/>
    <cellStyle name="Финансовый 8 3 2 3" xfId="5282" xr:uid="{00000000-0005-0000-0000-0000A2140000}"/>
    <cellStyle name="Финансовый 8 3 2_BI" xfId="5283" xr:uid="{00000000-0005-0000-0000-0000A3140000}"/>
    <cellStyle name="Финансовый 8 3 3" xfId="5284" xr:uid="{00000000-0005-0000-0000-0000A4140000}"/>
    <cellStyle name="Финансовый 8 3 4" xfId="5285" xr:uid="{00000000-0005-0000-0000-0000A5140000}"/>
    <cellStyle name="Финансовый 8 3_BI" xfId="5286" xr:uid="{00000000-0005-0000-0000-0000A6140000}"/>
    <cellStyle name="Финансовый 8 4" xfId="5287" xr:uid="{00000000-0005-0000-0000-0000A7140000}"/>
    <cellStyle name="Финансовый 8 4 2" xfId="5288" xr:uid="{00000000-0005-0000-0000-0000A8140000}"/>
    <cellStyle name="Финансовый 8 4 3" xfId="5289" xr:uid="{00000000-0005-0000-0000-0000A9140000}"/>
    <cellStyle name="Финансовый 8 4_BI" xfId="5290" xr:uid="{00000000-0005-0000-0000-0000AA140000}"/>
    <cellStyle name="Финансовый 8 5" xfId="5291" xr:uid="{00000000-0005-0000-0000-0000AB140000}"/>
    <cellStyle name="Финансовый 8 6" xfId="5292" xr:uid="{00000000-0005-0000-0000-0000AC140000}"/>
    <cellStyle name="Финансовый 8_BI" xfId="5293" xr:uid="{00000000-0005-0000-0000-0000AD140000}"/>
    <cellStyle name="Финансовый 9" xfId="5294" xr:uid="{00000000-0005-0000-0000-0000AE140000}"/>
    <cellStyle name="Финансовый 9 2" xfId="5295" xr:uid="{00000000-0005-0000-0000-0000AF140000}"/>
    <cellStyle name="Финансовый 9 2 2" xfId="5296" xr:uid="{00000000-0005-0000-0000-0000B0140000}"/>
    <cellStyle name="Финансовый 9 2 2 2" xfId="5297" xr:uid="{00000000-0005-0000-0000-0000B1140000}"/>
    <cellStyle name="Финансовый 9 2 2 2 2" xfId="5298" xr:uid="{00000000-0005-0000-0000-0000B2140000}"/>
    <cellStyle name="Финансовый 9 2 2 2 3" xfId="5299" xr:uid="{00000000-0005-0000-0000-0000B3140000}"/>
    <cellStyle name="Финансовый 9 2 2 2_BI" xfId="5300" xr:uid="{00000000-0005-0000-0000-0000B4140000}"/>
    <cellStyle name="Финансовый 9 2 2 3" xfId="5301" xr:uid="{00000000-0005-0000-0000-0000B5140000}"/>
    <cellStyle name="Финансовый 9 2 2 4" xfId="5302" xr:uid="{00000000-0005-0000-0000-0000B6140000}"/>
    <cellStyle name="Финансовый 9 2 2_BI" xfId="5303" xr:uid="{00000000-0005-0000-0000-0000B7140000}"/>
    <cellStyle name="Финансовый 9 2 3" xfId="5304" xr:uid="{00000000-0005-0000-0000-0000B8140000}"/>
    <cellStyle name="Финансовый 9 2 3 2" xfId="5305" xr:uid="{00000000-0005-0000-0000-0000B9140000}"/>
    <cellStyle name="Финансовый 9 2 3 3" xfId="5306" xr:uid="{00000000-0005-0000-0000-0000BA140000}"/>
    <cellStyle name="Финансовый 9 2 3_BI" xfId="5307" xr:uid="{00000000-0005-0000-0000-0000BB140000}"/>
    <cellStyle name="Финансовый 9 2 4" xfId="5308" xr:uid="{00000000-0005-0000-0000-0000BC140000}"/>
    <cellStyle name="Финансовый 9 2 5" xfId="5309" xr:uid="{00000000-0005-0000-0000-0000BD140000}"/>
    <cellStyle name="Финансовый 9 2_BI" xfId="5310" xr:uid="{00000000-0005-0000-0000-0000BE140000}"/>
    <cellStyle name="Финансовый 9 3" xfId="5311" xr:uid="{00000000-0005-0000-0000-0000BF140000}"/>
    <cellStyle name="Финансовый 9 3 2" xfId="5312" xr:uid="{00000000-0005-0000-0000-0000C0140000}"/>
    <cellStyle name="Финансовый 9 3 2 2" xfId="5313" xr:uid="{00000000-0005-0000-0000-0000C1140000}"/>
    <cellStyle name="Финансовый 9 3 2 3" xfId="5314" xr:uid="{00000000-0005-0000-0000-0000C2140000}"/>
    <cellStyle name="Финансовый 9 3 2_BI" xfId="5315" xr:uid="{00000000-0005-0000-0000-0000C3140000}"/>
    <cellStyle name="Финансовый 9 3 3" xfId="5316" xr:uid="{00000000-0005-0000-0000-0000C4140000}"/>
    <cellStyle name="Финансовый 9 3 4" xfId="5317" xr:uid="{00000000-0005-0000-0000-0000C5140000}"/>
    <cellStyle name="Финансовый 9 3_BI" xfId="5318" xr:uid="{00000000-0005-0000-0000-0000C6140000}"/>
    <cellStyle name="Финансовый 9 4" xfId="5319" xr:uid="{00000000-0005-0000-0000-0000C7140000}"/>
    <cellStyle name="Финансовый 9 4 2" xfId="5320" xr:uid="{00000000-0005-0000-0000-0000C8140000}"/>
    <cellStyle name="Финансовый 9 4 3" xfId="5321" xr:uid="{00000000-0005-0000-0000-0000C9140000}"/>
    <cellStyle name="Финансовый 9 4_BI" xfId="5322" xr:uid="{00000000-0005-0000-0000-0000CA140000}"/>
    <cellStyle name="Финансовый 9 5" xfId="5323" xr:uid="{00000000-0005-0000-0000-0000CB140000}"/>
    <cellStyle name="Финансовый 9 6" xfId="5324" xr:uid="{00000000-0005-0000-0000-0000CC140000}"/>
    <cellStyle name="Финансовый 9_BI" xfId="5325" xr:uid="{00000000-0005-0000-0000-0000CD140000}"/>
    <cellStyle name="Финансовый0[0]_FU_bal" xfId="5326" xr:uid="{00000000-0005-0000-0000-0000CE140000}"/>
    <cellStyle name="Формула" xfId="5327" xr:uid="{00000000-0005-0000-0000-0000CF140000}"/>
    <cellStyle name="Формула 2" xfId="5328" xr:uid="{00000000-0005-0000-0000-0000D0140000}"/>
    <cellStyle name="Формула_A РТ 2009 Рязаньэнерго" xfId="5329" xr:uid="{00000000-0005-0000-0000-0000D1140000}"/>
    <cellStyle name="ФормулаВБ" xfId="5330" xr:uid="{00000000-0005-0000-0000-0000D2140000}"/>
    <cellStyle name="ФормулаНаКонтроль" xfId="5331" xr:uid="{00000000-0005-0000-0000-0000D3140000}"/>
    <cellStyle name="Хороший 10" xfId="5332" xr:uid="{00000000-0005-0000-0000-0000D4140000}"/>
    <cellStyle name="Хороший 2" xfId="5333" xr:uid="{00000000-0005-0000-0000-0000D5140000}"/>
    <cellStyle name="Хороший 2 2" xfId="5334" xr:uid="{00000000-0005-0000-0000-0000D6140000}"/>
    <cellStyle name="Хороший 2_BI" xfId="5335" xr:uid="{00000000-0005-0000-0000-0000D7140000}"/>
    <cellStyle name="Хороший 3" xfId="5336" xr:uid="{00000000-0005-0000-0000-0000D8140000}"/>
    <cellStyle name="Хороший 3 2" xfId="5337" xr:uid="{00000000-0005-0000-0000-0000D9140000}"/>
    <cellStyle name="Хороший 3_BI" xfId="5338" xr:uid="{00000000-0005-0000-0000-0000DA140000}"/>
    <cellStyle name="Хороший 4" xfId="5339" xr:uid="{00000000-0005-0000-0000-0000DB140000}"/>
    <cellStyle name="Хороший 4 2" xfId="5340" xr:uid="{00000000-0005-0000-0000-0000DC140000}"/>
    <cellStyle name="Хороший 4_BI" xfId="5341" xr:uid="{00000000-0005-0000-0000-0000DD140000}"/>
    <cellStyle name="Хороший 5" xfId="5342" xr:uid="{00000000-0005-0000-0000-0000DE140000}"/>
    <cellStyle name="Хороший 5 2" xfId="5343" xr:uid="{00000000-0005-0000-0000-0000DF140000}"/>
    <cellStyle name="Хороший 5_BI" xfId="5344" xr:uid="{00000000-0005-0000-0000-0000E0140000}"/>
    <cellStyle name="Хороший 6" xfId="5345" xr:uid="{00000000-0005-0000-0000-0000E1140000}"/>
    <cellStyle name="Хороший 6 2" xfId="5346" xr:uid="{00000000-0005-0000-0000-0000E2140000}"/>
    <cellStyle name="Хороший 6_BI" xfId="5347" xr:uid="{00000000-0005-0000-0000-0000E3140000}"/>
    <cellStyle name="Хороший 7" xfId="5348" xr:uid="{00000000-0005-0000-0000-0000E4140000}"/>
    <cellStyle name="Хороший 7 2" xfId="5349" xr:uid="{00000000-0005-0000-0000-0000E5140000}"/>
    <cellStyle name="Хороший 7_BI" xfId="5350" xr:uid="{00000000-0005-0000-0000-0000E6140000}"/>
    <cellStyle name="Хороший 8" xfId="5351" xr:uid="{00000000-0005-0000-0000-0000E7140000}"/>
    <cellStyle name="Хороший 8 2" xfId="5352" xr:uid="{00000000-0005-0000-0000-0000E8140000}"/>
    <cellStyle name="Хороший 8_BI" xfId="5353" xr:uid="{00000000-0005-0000-0000-0000E9140000}"/>
    <cellStyle name="Хороший 9" xfId="5354" xr:uid="{00000000-0005-0000-0000-0000EA140000}"/>
    <cellStyle name="Хороший 9 2" xfId="5355" xr:uid="{00000000-0005-0000-0000-0000EB140000}"/>
    <cellStyle name="Хороший 9_BI" xfId="5356" xr:uid="{00000000-0005-0000-0000-0000EC140000}"/>
    <cellStyle name="Цена_продукта" xfId="5357" xr:uid="{00000000-0005-0000-0000-0000ED140000}"/>
    <cellStyle name="Цифры по центру с десятыми" xfId="5358" xr:uid="{00000000-0005-0000-0000-0000EE140000}"/>
    <cellStyle name="Цифры по центру с десятыми 2" xfId="5359" xr:uid="{00000000-0005-0000-0000-0000EF140000}"/>
    <cellStyle name="Цифры по центру с десятыми_BI" xfId="5360" xr:uid="{00000000-0005-0000-0000-0000F0140000}"/>
    <cellStyle name="Џђћ–…ќ’ќ›‰" xfId="5361" xr:uid="{00000000-0005-0000-0000-0000F1140000}"/>
    <cellStyle name="Џђћ–…ќ’ќ›‰ 2" xfId="5362" xr:uid="{00000000-0005-0000-0000-0000F2140000}"/>
    <cellStyle name="Џђћ–…ќ’ќ›‰ 2 2" xfId="5363" xr:uid="{00000000-0005-0000-0000-0000F3140000}"/>
    <cellStyle name="Џђћ–…ќ’ќ›‰ 2 2 2" xfId="5364" xr:uid="{00000000-0005-0000-0000-0000F4140000}"/>
    <cellStyle name="Џђћ–…ќ’ќ›‰ 2 2_BI" xfId="5365" xr:uid="{00000000-0005-0000-0000-0000F5140000}"/>
    <cellStyle name="Џђћ–…ќ’ќ›‰ 2_BI" xfId="5366" xr:uid="{00000000-0005-0000-0000-0000F6140000}"/>
    <cellStyle name="Џђћ–…ќ’ќ›‰_BI" xfId="5367" xr:uid="{00000000-0005-0000-0000-0000F7140000}"/>
    <cellStyle name="Шапка" xfId="5368" xr:uid="{00000000-0005-0000-0000-0000F8140000}"/>
    <cellStyle name="Шапка таблицы" xfId="5369" xr:uid="{00000000-0005-0000-0000-0000F9140000}"/>
    <cellStyle name="Шапка_6.1-топл_расход" xfId="5370" xr:uid="{00000000-0005-0000-0000-0000FA140000}"/>
    <cellStyle name="ШАУ" xfId="5371" xr:uid="{00000000-0005-0000-0000-0000FB140000}"/>
    <cellStyle name="標準_PL-CF sheet" xfId="5372" xr:uid="{00000000-0005-0000-0000-0000FC140000}"/>
    <cellStyle name="㼿㼿㼿㼿㼿㼿㼿㼿㼿?" xfId="5373" xr:uid="{00000000-0005-0000-0000-0000FD140000}"/>
    <cellStyle name="㼿㼿㼿㼿㼿㼿㼿㼿㼿? 2" xfId="5374" xr:uid="{00000000-0005-0000-0000-0000FE140000}"/>
    <cellStyle name="㼿㼿㼿㼿㼿㼿㼿㼿㼿?_BI" xfId="5375" xr:uid="{00000000-0005-0000-0000-0000FF140000}"/>
    <cellStyle name="䁺_x0001_" xfId="5376" xr:uid="{00000000-0005-0000-0000-000000150000}"/>
    <cellStyle name="䁺_x0001_ 2" xfId="5377" xr:uid="{00000000-0005-0000-0000-000001150000}"/>
    <cellStyle name="䁺_x0001_ 2 2" xfId="5378" xr:uid="{00000000-0005-0000-0000-000002150000}"/>
    <cellStyle name="䁺_x0001_ 2_BI" xfId="5379" xr:uid="{00000000-0005-0000-0000-000003150000}"/>
    <cellStyle name="䁺_x0001__6.1-топл_расход" xfId="5380" xr:uid="{00000000-0005-0000-0000-0000041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P78"/>
  <sheetViews>
    <sheetView tabSelected="1" view="pageBreakPreview" topLeftCell="A18" zoomScale="70" zoomScaleNormal="50" zoomScaleSheetLayoutView="70" workbookViewId="0">
      <pane xSplit="3" ySplit="5" topLeftCell="D23" activePane="bottomRight" state="frozen"/>
      <selection activeCell="A18" sqref="A18"/>
      <selection pane="topRight" activeCell="D18" sqref="D18"/>
      <selection pane="bottomLeft" activeCell="A23" sqref="A23"/>
      <selection pane="bottomRight" activeCell="AC59" sqref="AC59:AD70"/>
    </sheetView>
  </sheetViews>
  <sheetFormatPr defaultRowHeight="18.75"/>
  <cols>
    <col min="1" max="1" width="12.5703125" style="1" customWidth="1"/>
    <col min="2" max="2" width="53.42578125" style="2" customWidth="1"/>
    <col min="3" max="3" width="22.85546875" style="3" customWidth="1"/>
    <col min="4" max="4" width="14.42578125" style="3" customWidth="1"/>
    <col min="5" max="5" width="14.5703125" style="3" customWidth="1"/>
    <col min="6" max="6" width="18.5703125" style="3" customWidth="1"/>
    <col min="7" max="7" width="20.140625" style="3" customWidth="1"/>
    <col min="8" max="8" width="15.42578125" style="3" customWidth="1"/>
    <col min="9" max="9" width="19.140625" style="3" customWidth="1"/>
    <col min="10" max="10" width="19.28515625" style="2" customWidth="1"/>
    <col min="11" max="11" width="14.85546875" style="2" customWidth="1"/>
    <col min="12" max="12" width="10.7109375" style="3" customWidth="1"/>
    <col min="13" max="13" width="13.7109375" style="3" customWidth="1"/>
    <col min="14" max="14" width="17.140625" style="3" customWidth="1"/>
    <col min="15" max="15" width="13.85546875" style="4" customWidth="1"/>
    <col min="16" max="16" width="14.28515625" style="3" customWidth="1"/>
    <col min="17" max="17" width="11" style="3" hidden="1" customWidth="1"/>
    <col min="18" max="18" width="14.140625" style="3" hidden="1" customWidth="1"/>
    <col min="19" max="19" width="18.140625" style="2" customWidth="1"/>
    <col min="20" max="20" width="13.85546875" style="2" customWidth="1"/>
    <col min="21" max="21" width="14.85546875" style="2" customWidth="1"/>
    <col min="22" max="22" width="10.42578125" style="2" hidden="1" customWidth="1"/>
    <col min="23" max="23" width="14" style="2" hidden="1" customWidth="1"/>
    <col min="24" max="24" width="18.28515625" style="2" customWidth="1"/>
    <col min="25" max="25" width="13.7109375" style="2" customWidth="1"/>
    <col min="26" max="26" width="14.42578125" style="3" customWidth="1"/>
    <col min="27" max="27" width="10.85546875" style="3" hidden="1" customWidth="1"/>
    <col min="28" max="28" width="13.85546875" style="3" hidden="1" customWidth="1"/>
    <col min="29" max="29" width="17.85546875" style="3" customWidth="1"/>
    <col min="30" max="31" width="13.85546875" style="3" customWidth="1"/>
    <col min="32" max="32" width="11" style="3" hidden="1" customWidth="1"/>
    <col min="33" max="33" width="13.7109375" style="3" hidden="1" customWidth="1"/>
    <col min="34" max="34" width="18.28515625" style="3" customWidth="1"/>
    <col min="35" max="35" width="13.85546875" style="5" customWidth="1"/>
    <col min="36" max="36" width="16.140625" style="2"/>
    <col min="37" max="37" width="15.7109375" style="2"/>
    <col min="38" max="39" width="12.85546875" style="2" customWidth="1"/>
    <col min="40" max="241" width="9.7109375" style="2"/>
    <col min="242" max="242" width="39.85546875" style="2"/>
    <col min="243" max="243" width="16.42578125" style="2"/>
    <col min="244" max="244" width="22.5703125" style="2"/>
    <col min="245" max="245" width="18.28515625" style="2"/>
    <col min="246" max="246" width="20.7109375" style="2"/>
    <col min="247" max="247" width="20.5703125" style="2"/>
    <col min="248" max="248" width="20.85546875" style="2"/>
    <col min="249" max="249" width="23.28515625" style="2"/>
    <col min="250" max="250" width="13.28515625" style="2"/>
    <col min="251" max="251" width="13.5703125" style="2"/>
    <col min="252" max="254" width="14.140625" style="2"/>
    <col min="255" max="255" width="14.28515625" style="2"/>
    <col min="256" max="256" width="16.140625" style="2"/>
    <col min="257" max="257" width="14.42578125" style="2"/>
    <col min="258" max="258" width="15.5703125" style="2"/>
    <col min="259" max="259" width="14.85546875" style="2"/>
    <col min="260" max="260" width="15.85546875" style="2"/>
    <col min="261" max="261" width="15.28515625" style="2"/>
    <col min="262" max="262" width="38" style="2"/>
    <col min="263" max="497" width="9.7109375" style="2"/>
    <col min="498" max="498" width="39.85546875" style="2"/>
    <col min="499" max="499" width="16.42578125" style="2"/>
    <col min="500" max="500" width="22.5703125" style="2"/>
    <col min="501" max="501" width="18.28515625" style="2"/>
    <col min="502" max="502" width="20.7109375" style="2"/>
    <col min="503" max="503" width="20.5703125" style="2"/>
    <col min="504" max="504" width="20.85546875" style="2"/>
    <col min="505" max="505" width="23.28515625" style="2"/>
    <col min="506" max="506" width="13.28515625" style="2"/>
    <col min="507" max="507" width="13.5703125" style="2"/>
    <col min="508" max="510" width="14.140625" style="2"/>
    <col min="511" max="511" width="14.28515625" style="2"/>
    <col min="512" max="512" width="16.140625" style="2"/>
    <col min="513" max="513" width="14.42578125" style="2"/>
    <col min="514" max="514" width="15.5703125" style="2"/>
    <col min="515" max="515" width="14.85546875" style="2"/>
    <col min="516" max="516" width="15.85546875" style="2"/>
    <col min="517" max="517" width="15.28515625" style="2"/>
    <col min="518" max="518" width="38" style="2"/>
    <col min="519" max="753" width="9.7109375" style="2"/>
    <col min="754" max="754" width="39.85546875" style="2"/>
    <col min="755" max="755" width="16.42578125" style="2"/>
    <col min="756" max="756" width="22.5703125" style="2"/>
    <col min="757" max="757" width="18.28515625" style="2"/>
    <col min="758" max="758" width="20.7109375" style="2"/>
    <col min="759" max="759" width="20.5703125" style="2"/>
    <col min="760" max="760" width="20.85546875" style="2"/>
    <col min="761" max="761" width="23.28515625" style="2"/>
    <col min="762" max="762" width="13.28515625" style="2"/>
    <col min="763" max="763" width="13.5703125" style="2"/>
    <col min="764" max="766" width="14.140625" style="2"/>
    <col min="767" max="767" width="14.28515625" style="2"/>
    <col min="768" max="768" width="16.140625" style="2"/>
    <col min="769" max="769" width="14.42578125" style="2"/>
    <col min="770" max="770" width="15.5703125" style="2"/>
    <col min="771" max="771" width="14.85546875" style="2"/>
    <col min="772" max="772" width="15.85546875" style="2"/>
    <col min="773" max="773" width="15.28515625" style="2"/>
    <col min="774" max="774" width="38" style="2"/>
    <col min="775" max="1009" width="9.7109375" style="2"/>
    <col min="1010" max="1010" width="39.85546875" style="2"/>
    <col min="1011" max="1011" width="16.42578125" style="2"/>
    <col min="1012" max="1012" width="22.5703125" style="2"/>
    <col min="1013" max="1013" width="18.28515625" style="2"/>
    <col min="1014" max="1014" width="20.7109375" style="2"/>
    <col min="1015" max="1015" width="20.5703125" style="2"/>
    <col min="1016" max="1016" width="20.85546875" style="2"/>
    <col min="1017" max="1017" width="23.28515625" style="2"/>
    <col min="1018" max="1018" width="13.28515625" style="2"/>
    <col min="1019" max="1019" width="13.5703125" style="2"/>
    <col min="1020" max="1022" width="14.140625" style="2"/>
    <col min="1023" max="1023" width="14.28515625" style="2"/>
    <col min="1024" max="1024" width="16.140625" style="2"/>
    <col min="1025" max="1025" width="14.42578125" style="2"/>
    <col min="1026" max="1026" width="15.5703125" style="2"/>
    <col min="1027" max="1027" width="14.85546875" style="2"/>
    <col min="1028" max="1028" width="15.85546875" style="2"/>
    <col min="1029" max="1030" width="15.28515625" style="2"/>
  </cols>
  <sheetData>
    <row r="1" spans="1:1030" s="50" customFormat="1" ht="18.75" hidden="1" customHeight="1">
      <c r="A1" s="31"/>
      <c r="B1" s="3"/>
      <c r="C1" s="3"/>
      <c r="D1" s="3"/>
      <c r="E1" s="3"/>
      <c r="F1" s="3"/>
      <c r="G1" s="3"/>
      <c r="H1" s="3"/>
      <c r="I1" s="3"/>
      <c r="J1" s="3"/>
      <c r="K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19" t="s">
        <v>128</v>
      </c>
      <c r="AF1" s="119"/>
      <c r="AG1" s="119"/>
      <c r="AH1" s="119"/>
      <c r="AI1" s="119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AMP1" s="3"/>
    </row>
    <row r="2" spans="1:1030" s="50" customFormat="1" ht="20.25" hidden="1" customHeight="1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20" t="s">
        <v>107</v>
      </c>
      <c r="AF2" s="120"/>
      <c r="AG2" s="120"/>
      <c r="AH2" s="120"/>
      <c r="AI2" s="120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AMP2" s="3"/>
    </row>
    <row r="3" spans="1:1030" s="50" customFormat="1" ht="20.25" hidden="1" customHeight="1">
      <c r="A3" s="31"/>
      <c r="B3" s="3"/>
      <c r="C3" s="3"/>
      <c r="D3" s="3"/>
      <c r="E3" s="3"/>
      <c r="F3" s="3"/>
      <c r="G3" s="3"/>
      <c r="H3" s="3"/>
      <c r="I3" s="3"/>
      <c r="J3" s="3"/>
      <c r="K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9"/>
      <c r="AF3" s="121" t="s">
        <v>106</v>
      </c>
      <c r="AG3" s="121"/>
      <c r="AH3" s="121"/>
      <c r="AI3" s="12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AMP3" s="3"/>
    </row>
    <row r="4" spans="1:1030" s="50" customFormat="1" ht="20.25" hidden="1">
      <c r="A4" s="31"/>
      <c r="B4" s="3"/>
      <c r="C4" s="3"/>
      <c r="D4" s="3"/>
      <c r="E4" s="3"/>
      <c r="F4" s="3"/>
      <c r="G4" s="3"/>
      <c r="H4" s="3"/>
      <c r="I4" s="3"/>
      <c r="J4" s="3"/>
      <c r="K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19" t="s">
        <v>136</v>
      </c>
      <c r="AF4" s="119"/>
      <c r="AG4" s="119"/>
      <c r="AH4" s="119"/>
      <c r="AI4" s="119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AMP4" s="3"/>
    </row>
    <row r="5" spans="1:1030" s="50" customFormat="1" ht="20.25">
      <c r="A5" s="31"/>
      <c r="B5" s="3"/>
      <c r="C5" s="3"/>
      <c r="D5" s="3"/>
      <c r="E5" s="3"/>
      <c r="F5" s="3"/>
      <c r="G5" s="3"/>
      <c r="H5" s="3"/>
      <c r="I5" s="3"/>
      <c r="J5" s="3"/>
      <c r="K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64"/>
      <c r="AF5" s="64"/>
      <c r="AG5" s="64"/>
      <c r="AH5" s="64"/>
      <c r="AI5" s="6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AMP5" s="3"/>
    </row>
    <row r="6" spans="1:1030" s="19" customFormat="1" ht="20.25">
      <c r="A6" s="42"/>
      <c r="B6" s="43"/>
      <c r="C6" s="43"/>
      <c r="D6" s="43"/>
      <c r="E6" s="43"/>
      <c r="F6" s="43"/>
      <c r="G6" s="43"/>
      <c r="H6" s="3"/>
      <c r="I6" s="43"/>
      <c r="J6" s="43"/>
      <c r="K6" s="43"/>
      <c r="L6" s="44"/>
      <c r="M6" s="44"/>
      <c r="N6" s="44"/>
      <c r="O6" s="44"/>
      <c r="P6" s="44"/>
      <c r="Q6" s="44"/>
      <c r="R6" s="44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119" t="s">
        <v>128</v>
      </c>
      <c r="AF6" s="119"/>
      <c r="AG6" s="119"/>
      <c r="AH6" s="119"/>
      <c r="AI6" s="119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AMP6" s="3"/>
    </row>
    <row r="7" spans="1:1030" s="19" customFormat="1" ht="20.25">
      <c r="A7" s="42"/>
      <c r="B7" s="43"/>
      <c r="C7" s="43"/>
      <c r="D7" s="43"/>
      <c r="E7" s="43"/>
      <c r="F7" s="43"/>
      <c r="G7" s="43"/>
      <c r="H7" s="3"/>
      <c r="I7" s="43"/>
      <c r="J7" s="43"/>
      <c r="K7" s="43"/>
      <c r="L7" s="44"/>
      <c r="M7" s="44"/>
      <c r="N7" s="44"/>
      <c r="O7" s="44"/>
      <c r="P7" s="44"/>
      <c r="Q7" s="44"/>
      <c r="R7" s="44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120" t="s">
        <v>107</v>
      </c>
      <c r="AF7" s="120"/>
      <c r="AG7" s="120"/>
      <c r="AH7" s="120"/>
      <c r="AI7" s="120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AMP7" s="3"/>
    </row>
    <row r="8" spans="1:1030" s="19" customFormat="1" ht="20.25">
      <c r="A8" s="42"/>
      <c r="B8" s="43"/>
      <c r="C8" s="43"/>
      <c r="D8" s="43"/>
      <c r="E8" s="43"/>
      <c r="F8" s="43"/>
      <c r="G8" s="43"/>
      <c r="H8" s="3"/>
      <c r="I8" s="43"/>
      <c r="J8" s="43"/>
      <c r="K8" s="43"/>
      <c r="L8" s="44"/>
      <c r="M8" s="44"/>
      <c r="N8" s="44"/>
      <c r="O8" s="44"/>
      <c r="P8" s="44"/>
      <c r="Q8" s="44"/>
      <c r="R8" s="44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121" t="s">
        <v>106</v>
      </c>
      <c r="AF8" s="121"/>
      <c r="AG8" s="121"/>
      <c r="AH8" s="121"/>
      <c r="AI8" s="121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AMP8" s="3"/>
    </row>
    <row r="9" spans="1:1030" s="19" customFormat="1" ht="20.25">
      <c r="A9" s="42"/>
      <c r="B9" s="43"/>
      <c r="C9" s="43"/>
      <c r="D9" s="43"/>
      <c r="E9" s="43"/>
      <c r="F9" s="43"/>
      <c r="G9" s="43"/>
      <c r="H9" s="3"/>
      <c r="I9" s="43"/>
      <c r="J9" s="43"/>
      <c r="K9" s="43"/>
      <c r="L9" s="44"/>
      <c r="M9" s="44"/>
      <c r="N9" s="44"/>
      <c r="O9" s="44"/>
      <c r="P9" s="44"/>
      <c r="Q9" s="44"/>
      <c r="R9" s="44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119" t="s">
        <v>303</v>
      </c>
      <c r="AF9" s="119"/>
      <c r="AG9" s="119"/>
      <c r="AH9" s="119"/>
      <c r="AI9" s="119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AMP9" s="3"/>
    </row>
    <row r="10" spans="1:1030" s="19" customFormat="1" ht="20.25">
      <c r="A10" s="42"/>
      <c r="B10" s="43"/>
      <c r="C10" s="43"/>
      <c r="D10" s="43"/>
      <c r="E10" s="43"/>
      <c r="F10" s="43"/>
      <c r="G10" s="43"/>
      <c r="H10" s="3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64"/>
      <c r="AF10" s="64"/>
      <c r="AG10" s="64"/>
      <c r="AH10" s="64"/>
      <c r="AI10" s="64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AMP10" s="3"/>
    </row>
    <row r="11" spans="1:1030" s="19" customFormat="1" ht="20.25">
      <c r="A11" s="42"/>
      <c r="B11" s="43"/>
      <c r="C11" s="43"/>
      <c r="D11" s="43"/>
      <c r="E11" s="43"/>
      <c r="F11" s="43"/>
      <c r="G11" s="43"/>
      <c r="H11" s="3"/>
      <c r="I11" s="43"/>
      <c r="J11" s="43"/>
      <c r="K11" s="43"/>
      <c r="L11" s="44"/>
      <c r="M11" s="44"/>
      <c r="N11" s="44"/>
      <c r="O11" s="44"/>
      <c r="P11" s="44"/>
      <c r="Q11" s="44"/>
      <c r="R11" s="44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119" t="s">
        <v>279</v>
      </c>
      <c r="AF11" s="119"/>
      <c r="AG11" s="119"/>
      <c r="AH11" s="119"/>
      <c r="AI11" s="119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AMP11" s="3"/>
    </row>
    <row r="12" spans="1:1030" s="19" customFormat="1" ht="20.25">
      <c r="A12" s="42"/>
      <c r="B12" s="43"/>
      <c r="C12" s="43"/>
      <c r="D12" s="43"/>
      <c r="E12" s="43"/>
      <c r="F12" s="43"/>
      <c r="G12" s="43"/>
      <c r="H12" s="3"/>
      <c r="I12" s="43"/>
      <c r="J12" s="43"/>
      <c r="K12" s="43"/>
      <c r="L12" s="44"/>
      <c r="M12" s="44"/>
      <c r="N12" s="44"/>
      <c r="O12" s="44"/>
      <c r="P12" s="44"/>
      <c r="Q12" s="44"/>
      <c r="R12" s="44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120" t="s">
        <v>107</v>
      </c>
      <c r="AF12" s="120"/>
      <c r="AG12" s="120"/>
      <c r="AH12" s="120"/>
      <c r="AI12" s="12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AMP12" s="3"/>
    </row>
    <row r="13" spans="1:1030" s="19" customFormat="1" ht="20.25">
      <c r="A13" s="42"/>
      <c r="B13" s="43"/>
      <c r="C13" s="43"/>
      <c r="D13" s="43"/>
      <c r="E13" s="43"/>
      <c r="F13" s="43"/>
      <c r="G13" s="43"/>
      <c r="H13" s="3"/>
      <c r="I13" s="43"/>
      <c r="J13" s="43"/>
      <c r="K13" s="43"/>
      <c r="L13" s="44"/>
      <c r="M13" s="44"/>
      <c r="N13" s="44"/>
      <c r="O13" s="44"/>
      <c r="P13" s="44"/>
      <c r="Q13" s="44"/>
      <c r="R13" s="44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121" t="s">
        <v>105</v>
      </c>
      <c r="AF13" s="121"/>
      <c r="AG13" s="121"/>
      <c r="AH13" s="121"/>
      <c r="AI13" s="12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AMP13" s="3"/>
    </row>
    <row r="14" spans="1:1030" ht="20.25">
      <c r="A14" s="42"/>
      <c r="B14" s="43"/>
      <c r="C14" s="116" t="s">
        <v>300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43"/>
      <c r="Z14" s="43"/>
      <c r="AA14" s="43"/>
      <c r="AB14" s="43"/>
      <c r="AC14" s="43"/>
      <c r="AD14" s="43"/>
      <c r="AE14" s="99" t="s">
        <v>281</v>
      </c>
      <c r="AF14" s="119" t="s">
        <v>302</v>
      </c>
      <c r="AG14" s="119"/>
      <c r="AH14" s="119"/>
      <c r="AI14" s="119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</row>
    <row r="15" spans="1:1030" ht="18.75" customHeight="1">
      <c r="A15" s="45" t="s">
        <v>101</v>
      </c>
      <c r="B15" s="45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</row>
    <row r="16" spans="1:1030" ht="33.75" customHeight="1">
      <c r="A16" s="46"/>
      <c r="B16" s="4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</row>
    <row r="17" spans="1:1030">
      <c r="A17" s="42"/>
      <c r="B17" s="43"/>
      <c r="C17" s="43"/>
      <c r="D17" s="43"/>
      <c r="E17" s="43"/>
      <c r="F17" s="43"/>
      <c r="G17" s="43"/>
      <c r="I17" s="43"/>
      <c r="J17" s="43"/>
      <c r="K17" s="43"/>
      <c r="L17" s="44"/>
      <c r="M17" s="44"/>
      <c r="N17" s="44"/>
      <c r="O17" s="44"/>
      <c r="P17" s="44"/>
      <c r="Q17" s="44"/>
      <c r="R17" s="44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</row>
    <row r="18" spans="1:1030" s="50" customFormat="1" ht="51" customHeight="1">
      <c r="A18" s="122" t="s">
        <v>21</v>
      </c>
      <c r="B18" s="122" t="s">
        <v>118</v>
      </c>
      <c r="C18" s="122" t="s">
        <v>119</v>
      </c>
      <c r="D18" s="122" t="s">
        <v>22</v>
      </c>
      <c r="E18" s="122" t="s">
        <v>23</v>
      </c>
      <c r="F18" s="125" t="s">
        <v>25</v>
      </c>
      <c r="G18" s="125"/>
      <c r="H18" s="125"/>
      <c r="I18" s="122" t="s">
        <v>111</v>
      </c>
      <c r="J18" s="122" t="s">
        <v>112</v>
      </c>
      <c r="K18" s="126" t="s">
        <v>115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8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AMP18" s="3"/>
    </row>
    <row r="19" spans="1:1030" s="50" customFormat="1" ht="111" customHeight="1">
      <c r="A19" s="123"/>
      <c r="B19" s="123"/>
      <c r="C19" s="123"/>
      <c r="D19" s="123"/>
      <c r="E19" s="124"/>
      <c r="F19" s="126" t="s">
        <v>26</v>
      </c>
      <c r="G19" s="127"/>
      <c r="H19" s="128"/>
      <c r="I19" s="124"/>
      <c r="J19" s="124"/>
      <c r="K19" s="126" t="s">
        <v>146</v>
      </c>
      <c r="L19" s="127"/>
      <c r="M19" s="127"/>
      <c r="N19" s="127"/>
      <c r="O19" s="128"/>
      <c r="P19" s="126" t="s">
        <v>147</v>
      </c>
      <c r="Q19" s="127"/>
      <c r="R19" s="127"/>
      <c r="S19" s="127"/>
      <c r="T19" s="128"/>
      <c r="U19" s="126" t="s">
        <v>148</v>
      </c>
      <c r="V19" s="127"/>
      <c r="W19" s="127"/>
      <c r="X19" s="127"/>
      <c r="Y19" s="128"/>
      <c r="Z19" s="126" t="s">
        <v>211</v>
      </c>
      <c r="AA19" s="127"/>
      <c r="AB19" s="127"/>
      <c r="AC19" s="127"/>
      <c r="AD19" s="128"/>
      <c r="AE19" s="126" t="s">
        <v>32</v>
      </c>
      <c r="AF19" s="127"/>
      <c r="AG19" s="127"/>
      <c r="AH19" s="127"/>
      <c r="AI19" s="128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AMP19" s="3"/>
    </row>
    <row r="20" spans="1:1030" s="50" customFormat="1" ht="138.75" customHeight="1">
      <c r="A20" s="124"/>
      <c r="B20" s="124"/>
      <c r="C20" s="124"/>
      <c r="D20" s="124"/>
      <c r="E20" s="40" t="s">
        <v>26</v>
      </c>
      <c r="F20" s="40" t="s">
        <v>109</v>
      </c>
      <c r="G20" s="40" t="s">
        <v>110</v>
      </c>
      <c r="H20" s="40" t="s">
        <v>28</v>
      </c>
      <c r="I20" s="40" t="s">
        <v>26</v>
      </c>
      <c r="J20" s="40" t="s">
        <v>145</v>
      </c>
      <c r="K20" s="40" t="s">
        <v>29</v>
      </c>
      <c r="L20" s="40" t="s">
        <v>30</v>
      </c>
      <c r="M20" s="40" t="s">
        <v>108</v>
      </c>
      <c r="N20" s="17" t="s">
        <v>144</v>
      </c>
      <c r="O20" s="17" t="s">
        <v>31</v>
      </c>
      <c r="P20" s="40" t="s">
        <v>29</v>
      </c>
      <c r="Q20" s="40" t="s">
        <v>30</v>
      </c>
      <c r="R20" s="40" t="s">
        <v>108</v>
      </c>
      <c r="S20" s="17" t="s">
        <v>144</v>
      </c>
      <c r="T20" s="17" t="s">
        <v>31</v>
      </c>
      <c r="U20" s="40" t="s">
        <v>29</v>
      </c>
      <c r="V20" s="40" t="s">
        <v>30</v>
      </c>
      <c r="W20" s="40" t="s">
        <v>108</v>
      </c>
      <c r="X20" s="40" t="s">
        <v>144</v>
      </c>
      <c r="Y20" s="40" t="s">
        <v>31</v>
      </c>
      <c r="Z20" s="72" t="s">
        <v>29</v>
      </c>
      <c r="AA20" s="72" t="s">
        <v>30</v>
      </c>
      <c r="AB20" s="72" t="s">
        <v>108</v>
      </c>
      <c r="AC20" s="72" t="s">
        <v>144</v>
      </c>
      <c r="AD20" s="72" t="s">
        <v>31</v>
      </c>
      <c r="AE20" s="9" t="s">
        <v>29</v>
      </c>
      <c r="AF20" s="9" t="s">
        <v>30</v>
      </c>
      <c r="AG20" s="9" t="s">
        <v>108</v>
      </c>
      <c r="AH20" s="9" t="s">
        <v>144</v>
      </c>
      <c r="AI20" s="9" t="s">
        <v>31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AMP20" s="3"/>
    </row>
    <row r="21" spans="1:1030" s="11" customFormat="1" ht="16.5">
      <c r="A21" s="4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40">
        <v>10</v>
      </c>
      <c r="K21" s="41" t="s">
        <v>33</v>
      </c>
      <c r="L21" s="22" t="s">
        <v>34</v>
      </c>
      <c r="M21" s="41" t="s">
        <v>35</v>
      </c>
      <c r="N21" s="40" t="s">
        <v>36</v>
      </c>
      <c r="O21" s="40" t="s">
        <v>37</v>
      </c>
      <c r="P21" s="41" t="s">
        <v>38</v>
      </c>
      <c r="Q21" s="41" t="s">
        <v>39</v>
      </c>
      <c r="R21" s="41" t="s">
        <v>40</v>
      </c>
      <c r="S21" s="41" t="s">
        <v>41</v>
      </c>
      <c r="T21" s="22" t="s">
        <v>42</v>
      </c>
      <c r="U21" s="41" t="s">
        <v>43</v>
      </c>
      <c r="V21" s="41" t="s">
        <v>44</v>
      </c>
      <c r="W21" s="41" t="s">
        <v>45</v>
      </c>
      <c r="X21" s="41" t="s">
        <v>46</v>
      </c>
      <c r="Y21" s="41" t="s">
        <v>47</v>
      </c>
      <c r="Z21" s="62" t="s">
        <v>48</v>
      </c>
      <c r="AA21" s="62" t="s">
        <v>49</v>
      </c>
      <c r="AB21" s="62" t="s">
        <v>50</v>
      </c>
      <c r="AC21" s="62" t="s">
        <v>51</v>
      </c>
      <c r="AD21" s="62" t="s">
        <v>52</v>
      </c>
      <c r="AE21" s="40" t="s">
        <v>220</v>
      </c>
      <c r="AF21" s="41" t="s">
        <v>221</v>
      </c>
      <c r="AG21" s="41" t="s">
        <v>222</v>
      </c>
      <c r="AH21" s="40" t="s">
        <v>223</v>
      </c>
      <c r="AI21" s="40" t="s">
        <v>224</v>
      </c>
    </row>
    <row r="22" spans="1:1030" s="11" customFormat="1" ht="16.5">
      <c r="A22" s="40"/>
      <c r="B22" s="23" t="s">
        <v>53</v>
      </c>
      <c r="C22" s="10"/>
      <c r="D22" s="10"/>
      <c r="E22" s="10"/>
      <c r="F22" s="10"/>
      <c r="G22" s="32">
        <f>G23+G58</f>
        <v>4970.3540000000003</v>
      </c>
      <c r="H22" s="32"/>
      <c r="I22" s="32">
        <f t="shared" ref="I22:AD22" si="0">I23+I58</f>
        <v>4970.3540000000003</v>
      </c>
      <c r="J22" s="32">
        <f t="shared" si="0"/>
        <v>4970.3540000000003</v>
      </c>
      <c r="K22" s="32">
        <f t="shared" si="0"/>
        <v>580.86199999999997</v>
      </c>
      <c r="L22" s="32">
        <f t="shared" si="0"/>
        <v>0</v>
      </c>
      <c r="M22" s="32">
        <f t="shared" si="0"/>
        <v>0</v>
      </c>
      <c r="N22" s="32">
        <f t="shared" si="0"/>
        <v>261.82799999999997</v>
      </c>
      <c r="O22" s="32">
        <f t="shared" si="0"/>
        <v>319.03399999999999</v>
      </c>
      <c r="P22" s="32">
        <f t="shared" si="0"/>
        <v>3148.9540000000002</v>
      </c>
      <c r="Q22" s="32">
        <f t="shared" si="0"/>
        <v>0</v>
      </c>
      <c r="R22" s="32">
        <f t="shared" si="0"/>
        <v>0</v>
      </c>
      <c r="S22" s="32">
        <f t="shared" si="0"/>
        <v>3074.9929999999999</v>
      </c>
      <c r="T22" s="32">
        <f t="shared" si="0"/>
        <v>73.960999999999999</v>
      </c>
      <c r="U22" s="32">
        <f t="shared" si="0"/>
        <v>793.73400000000004</v>
      </c>
      <c r="V22" s="32">
        <f t="shared" si="0"/>
        <v>0</v>
      </c>
      <c r="W22" s="32">
        <f t="shared" si="0"/>
        <v>0</v>
      </c>
      <c r="X22" s="32">
        <f t="shared" si="0"/>
        <v>785.22199999999998</v>
      </c>
      <c r="Y22" s="32">
        <f t="shared" si="0"/>
        <v>8.5120000000000005</v>
      </c>
      <c r="Z22" s="32">
        <f t="shared" si="0"/>
        <v>421.005</v>
      </c>
      <c r="AA22" s="32">
        <f t="shared" si="0"/>
        <v>0</v>
      </c>
      <c r="AB22" s="32">
        <f t="shared" si="0"/>
        <v>0</v>
      </c>
      <c r="AC22" s="32">
        <f t="shared" si="0"/>
        <v>397.71699999999998</v>
      </c>
      <c r="AD22" s="32">
        <f t="shared" si="0"/>
        <v>23.288</v>
      </c>
      <c r="AE22" s="32">
        <f>AE23+AE58</f>
        <v>4944.5550000000003</v>
      </c>
      <c r="AF22" s="32">
        <f>AF23+AF58</f>
        <v>0</v>
      </c>
      <c r="AG22" s="32">
        <f>AG23+AG58</f>
        <v>0</v>
      </c>
      <c r="AH22" s="32">
        <f>AH23+AH58</f>
        <v>4519.76</v>
      </c>
      <c r="AI22" s="32">
        <f>AI23+AI58</f>
        <v>424.79500000000002</v>
      </c>
      <c r="AJ22" s="38">
        <f>U22+P22+K22</f>
        <v>4523.55</v>
      </c>
      <c r="AK22" s="11">
        <f>AJ22/1.2</f>
        <v>3769.625</v>
      </c>
    </row>
    <row r="23" spans="1:1030" s="16" customFormat="1" ht="22.5" customHeight="1">
      <c r="A23" s="13" t="s">
        <v>2</v>
      </c>
      <c r="B23" s="14" t="s">
        <v>3</v>
      </c>
      <c r="C23" s="14"/>
      <c r="D23" s="14"/>
      <c r="E23" s="14"/>
      <c r="F23" s="14"/>
      <c r="G23" s="27">
        <f>G24+G29</f>
        <v>4709.585</v>
      </c>
      <c r="H23" s="27"/>
      <c r="I23" s="27">
        <f t="shared" ref="I23:W23" si="1">I24+I29</f>
        <v>4709.585</v>
      </c>
      <c r="J23" s="27">
        <f t="shared" si="1"/>
        <v>4709.585</v>
      </c>
      <c r="K23" s="27">
        <f t="shared" si="1"/>
        <v>497.28300000000002</v>
      </c>
      <c r="L23" s="27">
        <f t="shared" si="1"/>
        <v>0</v>
      </c>
      <c r="M23" s="27">
        <f t="shared" si="1"/>
        <v>0</v>
      </c>
      <c r="N23" s="27">
        <f t="shared" si="1"/>
        <v>183.001</v>
      </c>
      <c r="O23" s="27">
        <f t="shared" si="1"/>
        <v>314.28199999999998</v>
      </c>
      <c r="P23" s="27">
        <f t="shared" si="1"/>
        <v>2996.9259999999999</v>
      </c>
      <c r="Q23" s="27">
        <f t="shared" si="1"/>
        <v>0</v>
      </c>
      <c r="R23" s="27">
        <f t="shared" si="1"/>
        <v>0</v>
      </c>
      <c r="S23" s="27">
        <f t="shared" si="1"/>
        <v>2942.098</v>
      </c>
      <c r="T23" s="27">
        <f t="shared" si="1"/>
        <v>54.828000000000003</v>
      </c>
      <c r="U23" s="27">
        <f t="shared" si="1"/>
        <v>769.71299999999997</v>
      </c>
      <c r="V23" s="27">
        <f t="shared" si="1"/>
        <v>0</v>
      </c>
      <c r="W23" s="27">
        <f t="shared" si="1"/>
        <v>0</v>
      </c>
      <c r="X23" s="27">
        <f>X24+X29</f>
        <v>761.20100000000002</v>
      </c>
      <c r="Y23" s="27">
        <f>Y24+Y29</f>
        <v>8.5120000000000005</v>
      </c>
      <c r="Z23" s="27">
        <f t="shared" ref="Z23:AD23" si="2">Z24+Z29</f>
        <v>419.86399999999998</v>
      </c>
      <c r="AA23" s="27">
        <f t="shared" si="2"/>
        <v>0</v>
      </c>
      <c r="AB23" s="27">
        <f t="shared" si="2"/>
        <v>0</v>
      </c>
      <c r="AC23" s="27">
        <f t="shared" si="2"/>
        <v>396.57600000000002</v>
      </c>
      <c r="AD23" s="27">
        <f t="shared" si="2"/>
        <v>23.288</v>
      </c>
      <c r="AE23" s="27">
        <f>AE24+AE29</f>
        <v>4683.7860000000001</v>
      </c>
      <c r="AF23" s="27">
        <f t="shared" ref="AF23:AI23" si="3">AF24+AF29</f>
        <v>0</v>
      </c>
      <c r="AG23" s="27">
        <f t="shared" si="3"/>
        <v>0</v>
      </c>
      <c r="AH23" s="27">
        <f t="shared" si="3"/>
        <v>4282.8760000000002</v>
      </c>
      <c r="AI23" s="27">
        <f t="shared" si="3"/>
        <v>400.91</v>
      </c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</row>
    <row r="24" spans="1:1030" s="35" customFormat="1" ht="64.5" customHeight="1">
      <c r="A24" s="13" t="s">
        <v>4</v>
      </c>
      <c r="B24" s="14" t="s">
        <v>125</v>
      </c>
      <c r="C24" s="14" t="s">
        <v>124</v>
      </c>
      <c r="D24" s="14"/>
      <c r="E24" s="14"/>
      <c r="F24" s="36"/>
      <c r="G24" s="30">
        <f>SUM(G25:G28)</f>
        <v>4463.1170000000002</v>
      </c>
      <c r="H24" s="30"/>
      <c r="I24" s="30">
        <f>SUM(I25:I28)</f>
        <v>4463.1170000000002</v>
      </c>
      <c r="J24" s="30">
        <f t="shared" ref="J24:AD24" si="4">SUM(J25:J28)</f>
        <v>4463.1170000000002</v>
      </c>
      <c r="K24" s="30">
        <f t="shared" si="4"/>
        <v>429.17500000000001</v>
      </c>
      <c r="L24" s="30">
        <f t="shared" si="4"/>
        <v>0</v>
      </c>
      <c r="M24" s="30">
        <f t="shared" si="4"/>
        <v>0</v>
      </c>
      <c r="N24" s="30">
        <f t="shared" si="4"/>
        <v>128.828</v>
      </c>
      <c r="O24" s="30">
        <f t="shared" si="4"/>
        <v>300.34699999999998</v>
      </c>
      <c r="P24" s="30">
        <f t="shared" si="4"/>
        <v>2925.1770000000001</v>
      </c>
      <c r="Q24" s="30">
        <f t="shared" si="4"/>
        <v>0</v>
      </c>
      <c r="R24" s="30">
        <f t="shared" si="4"/>
        <v>0</v>
      </c>
      <c r="S24" s="30">
        <f t="shared" si="4"/>
        <v>2925.1770000000001</v>
      </c>
      <c r="T24" s="30">
        <f t="shared" si="4"/>
        <v>0</v>
      </c>
      <c r="U24" s="30">
        <f t="shared" si="4"/>
        <v>729.34699999999998</v>
      </c>
      <c r="V24" s="30">
        <f t="shared" si="4"/>
        <v>0</v>
      </c>
      <c r="W24" s="30">
        <f t="shared" si="4"/>
        <v>0</v>
      </c>
      <c r="X24" s="30">
        <f t="shared" si="4"/>
        <v>729.34699999999998</v>
      </c>
      <c r="Y24" s="30">
        <f t="shared" si="4"/>
        <v>0</v>
      </c>
      <c r="Z24" s="30">
        <f t="shared" si="4"/>
        <v>379.41800000000001</v>
      </c>
      <c r="AA24" s="30">
        <f t="shared" si="4"/>
        <v>0</v>
      </c>
      <c r="AB24" s="30">
        <f t="shared" si="4"/>
        <v>0</v>
      </c>
      <c r="AC24" s="30">
        <f t="shared" si="4"/>
        <v>379.41800000000001</v>
      </c>
      <c r="AD24" s="30">
        <f t="shared" si="4"/>
        <v>0</v>
      </c>
      <c r="AE24" s="30">
        <f>SUM(AE25:AE28)</f>
        <v>4463.1170000000002</v>
      </c>
      <c r="AF24" s="30">
        <f t="shared" ref="AF24:AG24" si="5">SUM(AF25:AF25)</f>
        <v>0</v>
      </c>
      <c r="AG24" s="30">
        <f t="shared" si="5"/>
        <v>0</v>
      </c>
      <c r="AH24" s="30">
        <f>SUM(AH25:AH28)</f>
        <v>4162.7700000000004</v>
      </c>
      <c r="AI24" s="30">
        <f>SUM(AI25:AI28)</f>
        <v>300.34699999999998</v>
      </c>
      <c r="AJ24" s="33"/>
      <c r="AK24" s="34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</row>
    <row r="25" spans="1:1030" s="11" customFormat="1" ht="39" customHeight="1">
      <c r="A25" s="18" t="s">
        <v>7</v>
      </c>
      <c r="B25" s="15" t="s">
        <v>130</v>
      </c>
      <c r="C25" s="83" t="s">
        <v>131</v>
      </c>
      <c r="D25" s="78">
        <v>2022</v>
      </c>
      <c r="E25" s="78">
        <v>2028</v>
      </c>
      <c r="F25" s="78" t="s">
        <v>104</v>
      </c>
      <c r="G25" s="24">
        <f>AE25</f>
        <v>4153.7209999999995</v>
      </c>
      <c r="H25" s="78" t="s">
        <v>104</v>
      </c>
      <c r="I25" s="24">
        <f>G25</f>
        <v>4153.7209999999995</v>
      </c>
      <c r="J25" s="24">
        <f>G25</f>
        <v>4153.7209999999995</v>
      </c>
      <c r="K25" s="25">
        <f>L25+M25+N25+O25</f>
        <v>128.828</v>
      </c>
      <c r="L25" s="25">
        <v>0</v>
      </c>
      <c r="M25" s="25">
        <v>0</v>
      </c>
      <c r="N25" s="24">
        <f>'Приложение № 2'!N24*1.2</f>
        <v>128.828</v>
      </c>
      <c r="O25" s="24">
        <v>0</v>
      </c>
      <c r="P25" s="25">
        <f>Q25+R25+S25+T25</f>
        <v>2916.1280000000002</v>
      </c>
      <c r="Q25" s="24">
        <v>0</v>
      </c>
      <c r="R25" s="24">
        <v>0</v>
      </c>
      <c r="S25" s="25">
        <v>2916.1280000000002</v>
      </c>
      <c r="T25" s="24">
        <v>0</v>
      </c>
      <c r="U25" s="25">
        <f>V25+W25+X25+Y25</f>
        <v>729.34699999999998</v>
      </c>
      <c r="V25" s="25">
        <v>0</v>
      </c>
      <c r="W25" s="25">
        <v>0</v>
      </c>
      <c r="X25" s="25">
        <f>'Приложение № 2'!P24*1.2</f>
        <v>729.34699999999998</v>
      </c>
      <c r="Y25" s="25">
        <v>0</v>
      </c>
      <c r="Z25" s="56">
        <f>AA25+AB25+AC25+AD25</f>
        <v>379.41800000000001</v>
      </c>
      <c r="AA25" s="56">
        <v>0</v>
      </c>
      <c r="AB25" s="56">
        <v>0</v>
      </c>
      <c r="AC25" s="56">
        <v>379.41800000000001</v>
      </c>
      <c r="AD25" s="56">
        <v>0</v>
      </c>
      <c r="AE25" s="24">
        <f>SUM(K25+P25+U25+Z25)</f>
        <v>4153.7209999999995</v>
      </c>
      <c r="AF25" s="24">
        <f t="shared" ref="AF25:AI28" si="6">SUM(L25+Q25+V25+AA25)</f>
        <v>0</v>
      </c>
      <c r="AG25" s="24">
        <f t="shared" si="6"/>
        <v>0</v>
      </c>
      <c r="AH25" s="24">
        <f t="shared" si="6"/>
        <v>4153.7209999999995</v>
      </c>
      <c r="AI25" s="24">
        <f t="shared" si="6"/>
        <v>0</v>
      </c>
      <c r="AJ25" s="51"/>
      <c r="AK25" s="12"/>
      <c r="AL25" s="12"/>
      <c r="AM25" s="12"/>
      <c r="AN25" s="12"/>
    </row>
    <row r="26" spans="1:1030" s="11" customFormat="1" ht="66" customHeight="1">
      <c r="A26" s="18" t="s">
        <v>8</v>
      </c>
      <c r="B26" s="15" t="s">
        <v>212</v>
      </c>
      <c r="C26" s="83" t="s">
        <v>213</v>
      </c>
      <c r="D26" s="94">
        <v>2023</v>
      </c>
      <c r="E26" s="94">
        <v>2024</v>
      </c>
      <c r="F26" s="78" t="s">
        <v>104</v>
      </c>
      <c r="G26" s="24">
        <f t="shared" ref="G26:G28" si="7">AE26</f>
        <v>300.34699999999998</v>
      </c>
      <c r="H26" s="94" t="s">
        <v>104</v>
      </c>
      <c r="I26" s="24">
        <f t="shared" ref="I26:I28" si="8">G26</f>
        <v>300.34699999999998</v>
      </c>
      <c r="J26" s="24">
        <f t="shared" ref="J26:J28" si="9">G26</f>
        <v>300.34699999999998</v>
      </c>
      <c r="K26" s="25">
        <f t="shared" ref="K26:K28" si="10">L26+M26+N26+O26</f>
        <v>300.34699999999998</v>
      </c>
      <c r="L26" s="25">
        <v>0</v>
      </c>
      <c r="M26" s="25">
        <v>0</v>
      </c>
      <c r="N26" s="24">
        <v>0</v>
      </c>
      <c r="O26" s="24">
        <v>300.34699999999998</v>
      </c>
      <c r="P26" s="25">
        <f t="shared" ref="P26:P28" si="11">Q26+R26+S26+T26</f>
        <v>0</v>
      </c>
      <c r="Q26" s="24">
        <v>0</v>
      </c>
      <c r="R26" s="24">
        <v>0</v>
      </c>
      <c r="S26" s="25">
        <v>0</v>
      </c>
      <c r="T26" s="24">
        <v>0</v>
      </c>
      <c r="U26" s="25">
        <f>V26+W26+X26+Y26</f>
        <v>0</v>
      </c>
      <c r="V26" s="25">
        <v>0</v>
      </c>
      <c r="W26" s="25">
        <v>0</v>
      </c>
      <c r="X26" s="25">
        <v>0</v>
      </c>
      <c r="Y26" s="25">
        <v>0</v>
      </c>
      <c r="Z26" s="56">
        <f t="shared" ref="Z26:Z28" si="12">AA26+AB26+AC26+AD26</f>
        <v>0</v>
      </c>
      <c r="AA26" s="56">
        <v>0</v>
      </c>
      <c r="AB26" s="56">
        <v>0</v>
      </c>
      <c r="AC26" s="25">
        <v>0</v>
      </c>
      <c r="AD26" s="25">
        <v>0</v>
      </c>
      <c r="AE26" s="24">
        <f>SUM(K26+P26+U26+Z26)</f>
        <v>300.34699999999998</v>
      </c>
      <c r="AF26" s="24">
        <f t="shared" si="6"/>
        <v>0</v>
      </c>
      <c r="AG26" s="24">
        <f t="shared" si="6"/>
        <v>0</v>
      </c>
      <c r="AH26" s="24">
        <f t="shared" si="6"/>
        <v>0</v>
      </c>
      <c r="AI26" s="24">
        <f t="shared" si="6"/>
        <v>300.34699999999998</v>
      </c>
      <c r="AJ26" s="51"/>
      <c r="AK26" s="12"/>
      <c r="AL26" s="12"/>
      <c r="AM26" s="12"/>
      <c r="AN26" s="12"/>
    </row>
    <row r="27" spans="1:1030" s="11" customFormat="1" ht="39" customHeight="1">
      <c r="A27" s="18" t="s">
        <v>9</v>
      </c>
      <c r="B27" s="15" t="s">
        <v>214</v>
      </c>
      <c r="C27" s="83" t="s">
        <v>215</v>
      </c>
      <c r="D27" s="94">
        <v>2025</v>
      </c>
      <c r="E27" s="94" t="s">
        <v>104</v>
      </c>
      <c r="F27" s="78" t="s">
        <v>104</v>
      </c>
      <c r="G27" s="24">
        <f t="shared" si="7"/>
        <v>6.2050000000000001</v>
      </c>
      <c r="H27" s="94" t="s">
        <v>104</v>
      </c>
      <c r="I27" s="24">
        <f t="shared" si="8"/>
        <v>6.2050000000000001</v>
      </c>
      <c r="J27" s="24">
        <f t="shared" si="9"/>
        <v>6.2050000000000001</v>
      </c>
      <c r="K27" s="25">
        <f t="shared" si="10"/>
        <v>0</v>
      </c>
      <c r="L27" s="25">
        <v>0</v>
      </c>
      <c r="M27" s="25">
        <v>0</v>
      </c>
      <c r="N27" s="24">
        <f>'Приложение № 2'!N26*1.2</f>
        <v>0</v>
      </c>
      <c r="O27" s="24">
        <v>0</v>
      </c>
      <c r="P27" s="25">
        <f t="shared" si="11"/>
        <v>6.2050000000000001</v>
      </c>
      <c r="Q27" s="24">
        <v>0</v>
      </c>
      <c r="R27" s="24">
        <v>0</v>
      </c>
      <c r="S27" s="25">
        <v>6.2050000000000001</v>
      </c>
      <c r="T27" s="24">
        <v>0</v>
      </c>
      <c r="U27" s="25">
        <f>V27+W27+X27+Y27</f>
        <v>0</v>
      </c>
      <c r="V27" s="25">
        <v>0</v>
      </c>
      <c r="W27" s="25">
        <v>0</v>
      </c>
      <c r="X27" s="25">
        <v>0</v>
      </c>
      <c r="Y27" s="25">
        <v>0</v>
      </c>
      <c r="Z27" s="56">
        <f t="shared" si="12"/>
        <v>0</v>
      </c>
      <c r="AA27" s="56">
        <v>0</v>
      </c>
      <c r="AB27" s="56">
        <v>0</v>
      </c>
      <c r="AC27" s="25">
        <v>0</v>
      </c>
      <c r="AD27" s="25">
        <v>0</v>
      </c>
      <c r="AE27" s="24">
        <f t="shared" ref="AE27:AE28" si="13">SUM(K27+P27+U27+Z27)</f>
        <v>6.2050000000000001</v>
      </c>
      <c r="AF27" s="24">
        <f t="shared" si="6"/>
        <v>0</v>
      </c>
      <c r="AG27" s="24">
        <f t="shared" si="6"/>
        <v>0</v>
      </c>
      <c r="AH27" s="24">
        <f t="shared" si="6"/>
        <v>6.2050000000000001</v>
      </c>
      <c r="AI27" s="24">
        <f t="shared" si="6"/>
        <v>0</v>
      </c>
      <c r="AJ27" s="51"/>
      <c r="AK27" s="12"/>
      <c r="AL27" s="12"/>
      <c r="AM27" s="12"/>
      <c r="AN27" s="12"/>
    </row>
    <row r="28" spans="1:1030" s="11" customFormat="1" ht="51.75" customHeight="1">
      <c r="A28" s="18" t="s">
        <v>10</v>
      </c>
      <c r="B28" s="70" t="s">
        <v>216</v>
      </c>
      <c r="C28" s="83" t="s">
        <v>217</v>
      </c>
      <c r="D28" s="94">
        <v>2025</v>
      </c>
      <c r="E28" s="94" t="s">
        <v>104</v>
      </c>
      <c r="F28" s="78" t="s">
        <v>104</v>
      </c>
      <c r="G28" s="24">
        <f t="shared" si="7"/>
        <v>2.8439999999999999</v>
      </c>
      <c r="H28" s="94" t="s">
        <v>104</v>
      </c>
      <c r="I28" s="24">
        <f t="shared" si="8"/>
        <v>2.8439999999999999</v>
      </c>
      <c r="J28" s="24">
        <f t="shared" si="9"/>
        <v>2.8439999999999999</v>
      </c>
      <c r="K28" s="25">
        <f t="shared" si="10"/>
        <v>0</v>
      </c>
      <c r="L28" s="25">
        <v>0</v>
      </c>
      <c r="M28" s="25">
        <v>0</v>
      </c>
      <c r="N28" s="24">
        <f>'Приложение № 2'!N27*1.2</f>
        <v>0</v>
      </c>
      <c r="O28" s="24">
        <v>0</v>
      </c>
      <c r="P28" s="25">
        <f t="shared" si="11"/>
        <v>2.8439999999999999</v>
      </c>
      <c r="Q28" s="24">
        <v>0</v>
      </c>
      <c r="R28" s="24">
        <v>0</v>
      </c>
      <c r="S28" s="25">
        <v>2.8439999999999999</v>
      </c>
      <c r="T28" s="24">
        <v>0</v>
      </c>
      <c r="U28" s="25">
        <f>V28+W28+X28+Y28</f>
        <v>0</v>
      </c>
      <c r="V28" s="25">
        <v>0</v>
      </c>
      <c r="W28" s="25">
        <v>0</v>
      </c>
      <c r="X28" s="25">
        <v>0</v>
      </c>
      <c r="Y28" s="25">
        <v>0</v>
      </c>
      <c r="Z28" s="56">
        <f t="shared" si="12"/>
        <v>0</v>
      </c>
      <c r="AA28" s="56">
        <v>0</v>
      </c>
      <c r="AB28" s="56">
        <v>0</v>
      </c>
      <c r="AC28" s="25">
        <v>0</v>
      </c>
      <c r="AD28" s="25">
        <v>0</v>
      </c>
      <c r="AE28" s="24">
        <f t="shared" si="13"/>
        <v>2.8439999999999999</v>
      </c>
      <c r="AF28" s="24">
        <f t="shared" si="6"/>
        <v>0</v>
      </c>
      <c r="AG28" s="24">
        <f t="shared" si="6"/>
        <v>0</v>
      </c>
      <c r="AH28" s="24">
        <f t="shared" si="6"/>
        <v>2.8439999999999999</v>
      </c>
      <c r="AI28" s="24">
        <f t="shared" si="6"/>
        <v>0</v>
      </c>
      <c r="AJ28" s="51"/>
      <c r="AK28" s="12"/>
      <c r="AL28" s="12"/>
      <c r="AM28" s="12"/>
      <c r="AN28" s="12"/>
    </row>
    <row r="29" spans="1:1030" s="11" customFormat="1" ht="52.5" customHeight="1">
      <c r="A29" s="13" t="s">
        <v>126</v>
      </c>
      <c r="B29" s="58" t="s">
        <v>127</v>
      </c>
      <c r="C29" s="84" t="s">
        <v>124</v>
      </c>
      <c r="D29" s="78"/>
      <c r="E29" s="78"/>
      <c r="F29" s="78"/>
      <c r="G29" s="26">
        <f>+G30+G31+G32+G33+G34+G35+G36+G37+G38+G39+G40+G41+G42+G43+G44+G45+G46+G47+G48+G49+G50+G51+G52+G53+G54+G55+G56+G57</f>
        <v>246.46799999999999</v>
      </c>
      <c r="H29" s="26"/>
      <c r="I29" s="26">
        <f t="shared" ref="I29:AI29" si="14">+I30+I31+I32+I33+I34+I35+I36+I37+I38+I39+I40+I41+I42+I43+I44+I45+I46+I47+I48+I49+I50+I51+I52+I53+I54+I55+I56+I57</f>
        <v>246.46799999999999</v>
      </c>
      <c r="J29" s="26">
        <f t="shared" si="14"/>
        <v>246.46799999999999</v>
      </c>
      <c r="K29" s="26">
        <f>+K30+K31+K32+K33+K34+K35+K36+K37+K38+K39+K40+K41+K42+K43+K44+K45+K46+K47+K48+K49+K50+K51+K52+K53+K54+K55+K56+K57</f>
        <v>68.108000000000004</v>
      </c>
      <c r="L29" s="26">
        <f t="shared" si="14"/>
        <v>0</v>
      </c>
      <c r="M29" s="26">
        <f t="shared" si="14"/>
        <v>0</v>
      </c>
      <c r="N29" s="26">
        <f t="shared" si="14"/>
        <v>54.173000000000002</v>
      </c>
      <c r="O29" s="26">
        <f t="shared" si="14"/>
        <v>13.935</v>
      </c>
      <c r="P29" s="26">
        <f t="shared" si="14"/>
        <v>71.748999999999995</v>
      </c>
      <c r="Q29" s="26">
        <f t="shared" si="14"/>
        <v>0</v>
      </c>
      <c r="R29" s="26">
        <f t="shared" si="14"/>
        <v>0</v>
      </c>
      <c r="S29" s="26">
        <f t="shared" si="14"/>
        <v>16.920999999999999</v>
      </c>
      <c r="T29" s="26">
        <f t="shared" si="14"/>
        <v>54.828000000000003</v>
      </c>
      <c r="U29" s="26">
        <f t="shared" si="14"/>
        <v>40.366</v>
      </c>
      <c r="V29" s="26">
        <f t="shared" ref="V29" si="15">+V30+V31+V32+V33+V34+V35+V36+V37+V38+V39+V40+V41+V42+V43+V44+V45+V46+V47+V48+V49+V50+V51+V52+V53+V54+V55+V56+V57</f>
        <v>0</v>
      </c>
      <c r="W29" s="26">
        <f t="shared" ref="W29" si="16">+W30+W31+W32+W33+W34+W35+W36+W37+W38+W39+W40+W41+W42+W43+W44+W45+W46+W47+W48+W49+W50+W51+W52+W53+W54+W55+W56+W57</f>
        <v>0</v>
      </c>
      <c r="X29" s="26">
        <f t="shared" ref="X29" si="17">+X30+X31+X32+X33+X34+X35+X36+X37+X38+X39+X40+X41+X42+X43+X44+X45+X46+X47+X48+X49+X50+X51+X52+X53+X54+X55+X56+X57</f>
        <v>31.853999999999999</v>
      </c>
      <c r="Y29" s="26">
        <f t="shared" ref="Y29" si="18">+Y30+Y31+Y32+Y33+Y34+Y35+Y36+Y37+Y38+Y39+Y40+Y41+Y42+Y43+Y44+Y45+Y46+Y47+Y48+Y49+Y50+Y51+Y52+Y53+Y54+Y55+Y56+Y57</f>
        <v>8.5120000000000005</v>
      </c>
      <c r="Z29" s="26">
        <f t="shared" si="14"/>
        <v>40.445999999999998</v>
      </c>
      <c r="AA29" s="26">
        <f t="shared" si="14"/>
        <v>0</v>
      </c>
      <c r="AB29" s="26">
        <f t="shared" si="14"/>
        <v>0</v>
      </c>
      <c r="AC29" s="26">
        <f t="shared" si="14"/>
        <v>17.158000000000001</v>
      </c>
      <c r="AD29" s="26">
        <f t="shared" si="14"/>
        <v>23.288</v>
      </c>
      <c r="AE29" s="26">
        <f t="shared" si="14"/>
        <v>220.66900000000001</v>
      </c>
      <c r="AF29" s="26">
        <f t="shared" si="14"/>
        <v>0</v>
      </c>
      <c r="AG29" s="26">
        <f t="shared" si="14"/>
        <v>0</v>
      </c>
      <c r="AH29" s="26">
        <f t="shared" si="14"/>
        <v>120.10599999999999</v>
      </c>
      <c r="AI29" s="26">
        <f t="shared" si="14"/>
        <v>100.563</v>
      </c>
      <c r="AJ29" s="51"/>
      <c r="AK29" s="12"/>
      <c r="AL29" s="12"/>
      <c r="AM29" s="12"/>
      <c r="AN29" s="12"/>
    </row>
    <row r="30" spans="1:1030" s="11" customFormat="1" ht="37.5" customHeight="1">
      <c r="A30" s="18" t="s">
        <v>11</v>
      </c>
      <c r="B30" s="57" t="s">
        <v>153</v>
      </c>
      <c r="C30" s="85" t="s">
        <v>154</v>
      </c>
      <c r="D30" s="93">
        <v>2026</v>
      </c>
      <c r="E30" s="93">
        <v>2028</v>
      </c>
      <c r="F30" s="93" t="s">
        <v>104</v>
      </c>
      <c r="G30" s="75">
        <f>'Приложение № 2'!G29*1.2</f>
        <v>69.873999999999995</v>
      </c>
      <c r="H30" s="95" t="s">
        <v>104</v>
      </c>
      <c r="I30" s="24">
        <f t="shared" ref="I30:I76" si="19">G30</f>
        <v>69.873999999999995</v>
      </c>
      <c r="J30" s="24">
        <f t="shared" ref="J30:J57" si="20">G30</f>
        <v>69.873999999999995</v>
      </c>
      <c r="K30" s="86">
        <f>L30+M30+N30+O30</f>
        <v>0</v>
      </c>
      <c r="L30" s="86">
        <v>0</v>
      </c>
      <c r="M30" s="86">
        <v>0</v>
      </c>
      <c r="N30" s="24">
        <v>0</v>
      </c>
      <c r="O30" s="67">
        <v>0</v>
      </c>
      <c r="P30" s="86">
        <f>Q30+R30+S30+T30</f>
        <v>0</v>
      </c>
      <c r="Q30" s="67">
        <v>0</v>
      </c>
      <c r="R30" s="67">
        <v>0</v>
      </c>
      <c r="S30" s="25">
        <v>0</v>
      </c>
      <c r="T30" s="67">
        <v>0</v>
      </c>
      <c r="U30" s="86">
        <f>V30+W30+X30+Y30</f>
        <v>23.291</v>
      </c>
      <c r="V30" s="86">
        <v>0</v>
      </c>
      <c r="W30" s="86">
        <v>0</v>
      </c>
      <c r="X30" s="25">
        <v>23.291</v>
      </c>
      <c r="Y30" s="86">
        <v>0</v>
      </c>
      <c r="Z30" s="86">
        <f>AA30+AB30+AC30+AD30</f>
        <v>23.291</v>
      </c>
      <c r="AA30" s="86">
        <v>0</v>
      </c>
      <c r="AB30" s="86">
        <v>0</v>
      </c>
      <c r="AC30" s="86">
        <v>12.61</v>
      </c>
      <c r="AD30" s="86">
        <v>10.680999999999999</v>
      </c>
      <c r="AE30" s="67">
        <f>SUM(K30+P30+U30+Z30)</f>
        <v>46.582000000000001</v>
      </c>
      <c r="AF30" s="67">
        <f t="shared" ref="AF30:AI30" si="21">SUM(L30+Q30+V30+AA30)</f>
        <v>0</v>
      </c>
      <c r="AG30" s="67">
        <f t="shared" si="21"/>
        <v>0</v>
      </c>
      <c r="AH30" s="67">
        <f t="shared" si="21"/>
        <v>35.901000000000003</v>
      </c>
      <c r="AI30" s="67">
        <f t="shared" si="21"/>
        <v>10.680999999999999</v>
      </c>
    </row>
    <row r="31" spans="1:1030" s="11" customFormat="1" ht="35.25" customHeight="1">
      <c r="A31" s="18" t="s">
        <v>12</v>
      </c>
      <c r="B31" s="15" t="s">
        <v>285</v>
      </c>
      <c r="C31" s="76" t="s">
        <v>155</v>
      </c>
      <c r="D31" s="94">
        <v>2024</v>
      </c>
      <c r="E31" s="94">
        <v>2024</v>
      </c>
      <c r="F31" s="94" t="s">
        <v>104</v>
      </c>
      <c r="G31" s="75">
        <f>'Приложение № 2'!G30*1.2</f>
        <v>0</v>
      </c>
      <c r="H31" s="95" t="s">
        <v>104</v>
      </c>
      <c r="I31" s="24">
        <f t="shared" si="19"/>
        <v>0</v>
      </c>
      <c r="J31" s="24">
        <f t="shared" si="20"/>
        <v>0</v>
      </c>
      <c r="K31" s="86">
        <f>L31+M31+N31+O31</f>
        <v>0</v>
      </c>
      <c r="L31" s="86">
        <v>0</v>
      </c>
      <c r="M31" s="86">
        <v>0</v>
      </c>
      <c r="N31" s="24">
        <v>0</v>
      </c>
      <c r="O31" s="67">
        <v>0</v>
      </c>
      <c r="P31" s="86">
        <f>Q31+R31+S31+T31</f>
        <v>0</v>
      </c>
      <c r="Q31" s="67">
        <v>0</v>
      </c>
      <c r="R31" s="67">
        <v>0</v>
      </c>
      <c r="S31" s="25">
        <v>0</v>
      </c>
      <c r="T31" s="67">
        <v>0</v>
      </c>
      <c r="U31" s="86">
        <f>V31+W31+X31+Y31</f>
        <v>0</v>
      </c>
      <c r="V31" s="86">
        <v>0</v>
      </c>
      <c r="W31" s="86">
        <v>0</v>
      </c>
      <c r="X31" s="25">
        <v>0</v>
      </c>
      <c r="Y31" s="86">
        <v>0</v>
      </c>
      <c r="Z31" s="86">
        <f t="shared" ref="Z31:Z57" si="22">AA31+AB31+AC31+AD31</f>
        <v>0</v>
      </c>
      <c r="AA31" s="86">
        <v>0</v>
      </c>
      <c r="AB31" s="86">
        <v>0</v>
      </c>
      <c r="AC31" s="86">
        <v>0</v>
      </c>
      <c r="AD31" s="86">
        <v>0</v>
      </c>
      <c r="AE31" s="67">
        <f t="shared" ref="AE31:AE57" si="23">SUM(K31+P31+U31+Z31)</f>
        <v>0</v>
      </c>
      <c r="AF31" s="67">
        <f t="shared" ref="AF31:AF57" si="24">SUM(L31+Q31+V31+AA31)</f>
        <v>0</v>
      </c>
      <c r="AG31" s="67">
        <f t="shared" ref="AG31:AG57" si="25">SUM(M31+R31+W31+AB31)</f>
        <v>0</v>
      </c>
      <c r="AH31" s="67">
        <f t="shared" ref="AH31:AH57" si="26">SUM(N31+S31+X31+AC31)</f>
        <v>0</v>
      </c>
      <c r="AI31" s="67">
        <f t="shared" ref="AI31:AI57" si="27">SUM(O31+T31+Y31+AD31)</f>
        <v>0</v>
      </c>
    </row>
    <row r="32" spans="1:1030" s="11" customFormat="1" ht="34.5" customHeight="1">
      <c r="A32" s="18" t="s">
        <v>13</v>
      </c>
      <c r="B32" s="15" t="s">
        <v>156</v>
      </c>
      <c r="C32" s="76" t="s">
        <v>157</v>
      </c>
      <c r="D32" s="94">
        <v>2025</v>
      </c>
      <c r="E32" s="94">
        <v>2028</v>
      </c>
      <c r="F32" s="94" t="s">
        <v>104</v>
      </c>
      <c r="G32" s="75">
        <f>'Приложение № 2'!G31*1.2</f>
        <v>35.796999999999997</v>
      </c>
      <c r="H32" s="95" t="s">
        <v>104</v>
      </c>
      <c r="I32" s="24">
        <f t="shared" si="19"/>
        <v>35.796999999999997</v>
      </c>
      <c r="J32" s="24">
        <f t="shared" si="20"/>
        <v>35.796999999999997</v>
      </c>
      <c r="K32" s="86">
        <f t="shared" ref="K32:K49" si="28">L32+M32+N32+O32</f>
        <v>0</v>
      </c>
      <c r="L32" s="86">
        <v>0</v>
      </c>
      <c r="M32" s="86">
        <v>0</v>
      </c>
      <c r="N32" s="24">
        <v>0</v>
      </c>
      <c r="O32" s="67">
        <v>0</v>
      </c>
      <c r="P32" s="86">
        <f t="shared" ref="P32:P57" si="29">Q32+R32+S32+T32</f>
        <v>35.796999999999997</v>
      </c>
      <c r="Q32" s="67">
        <v>0</v>
      </c>
      <c r="R32" s="67">
        <v>0</v>
      </c>
      <c r="S32" s="25">
        <v>0</v>
      </c>
      <c r="T32" s="67">
        <v>35.796999999999997</v>
      </c>
      <c r="U32" s="86">
        <f t="shared" ref="U32:U76" si="30">V32+W32+X32+Y32</f>
        <v>0</v>
      </c>
      <c r="V32" s="86">
        <v>0</v>
      </c>
      <c r="W32" s="86">
        <v>0</v>
      </c>
      <c r="X32" s="25">
        <v>0</v>
      </c>
      <c r="Y32" s="86">
        <v>0</v>
      </c>
      <c r="Z32" s="86">
        <f t="shared" si="22"/>
        <v>0</v>
      </c>
      <c r="AA32" s="86">
        <v>0</v>
      </c>
      <c r="AB32" s="86">
        <v>0</v>
      </c>
      <c r="AC32" s="86">
        <v>0</v>
      </c>
      <c r="AD32" s="86">
        <v>0</v>
      </c>
      <c r="AE32" s="67">
        <f t="shared" si="23"/>
        <v>35.796999999999997</v>
      </c>
      <c r="AF32" s="67">
        <f t="shared" si="24"/>
        <v>0</v>
      </c>
      <c r="AG32" s="67">
        <f t="shared" si="25"/>
        <v>0</v>
      </c>
      <c r="AH32" s="67">
        <f t="shared" si="26"/>
        <v>0</v>
      </c>
      <c r="AI32" s="67">
        <f t="shared" si="27"/>
        <v>35.796999999999997</v>
      </c>
    </row>
    <row r="33" spans="1:35" s="11" customFormat="1" ht="40.5" customHeight="1">
      <c r="A33" s="18" t="s">
        <v>132</v>
      </c>
      <c r="B33" s="15" t="s">
        <v>286</v>
      </c>
      <c r="C33" s="76" t="s">
        <v>158</v>
      </c>
      <c r="D33" s="94">
        <v>2024</v>
      </c>
      <c r="E33" s="94">
        <v>2024</v>
      </c>
      <c r="F33" s="94" t="s">
        <v>104</v>
      </c>
      <c r="G33" s="75">
        <f>'Приложение № 2'!G32</f>
        <v>0.57599999999999996</v>
      </c>
      <c r="H33" s="95" t="s">
        <v>104</v>
      </c>
      <c r="I33" s="24">
        <f t="shared" si="19"/>
        <v>0.57599999999999996</v>
      </c>
      <c r="J33" s="24">
        <f t="shared" si="20"/>
        <v>0.57599999999999996</v>
      </c>
      <c r="K33" s="86">
        <f>L33+M33+N33+O33</f>
        <v>0.57599999999999996</v>
      </c>
      <c r="L33" s="86">
        <v>0</v>
      </c>
      <c r="M33" s="86">
        <v>0</v>
      </c>
      <c r="N33" s="24">
        <v>0.57599999999999996</v>
      </c>
      <c r="O33" s="67">
        <v>0</v>
      </c>
      <c r="P33" s="86">
        <f t="shared" si="29"/>
        <v>0</v>
      </c>
      <c r="Q33" s="67">
        <v>0</v>
      </c>
      <c r="R33" s="67">
        <v>0</v>
      </c>
      <c r="S33" s="25">
        <v>0</v>
      </c>
      <c r="T33" s="67">
        <v>0</v>
      </c>
      <c r="U33" s="86">
        <f t="shared" si="30"/>
        <v>0</v>
      </c>
      <c r="V33" s="86">
        <v>0</v>
      </c>
      <c r="W33" s="86">
        <v>0</v>
      </c>
      <c r="X33" s="25">
        <v>0</v>
      </c>
      <c r="Y33" s="86">
        <v>0</v>
      </c>
      <c r="Z33" s="86">
        <f t="shared" si="22"/>
        <v>0</v>
      </c>
      <c r="AA33" s="86">
        <v>0</v>
      </c>
      <c r="AB33" s="86">
        <v>0</v>
      </c>
      <c r="AC33" s="86">
        <v>0</v>
      </c>
      <c r="AD33" s="86">
        <v>0</v>
      </c>
      <c r="AE33" s="67">
        <f t="shared" si="23"/>
        <v>0.57599999999999996</v>
      </c>
      <c r="AF33" s="67">
        <f t="shared" si="24"/>
        <v>0</v>
      </c>
      <c r="AG33" s="67">
        <f t="shared" si="25"/>
        <v>0</v>
      </c>
      <c r="AH33" s="67">
        <f t="shared" si="26"/>
        <v>0.57599999999999996</v>
      </c>
      <c r="AI33" s="67">
        <f t="shared" si="27"/>
        <v>0</v>
      </c>
    </row>
    <row r="34" spans="1:35" s="11" customFormat="1" ht="64.5" customHeight="1">
      <c r="A34" s="18" t="s">
        <v>133</v>
      </c>
      <c r="B34" s="15" t="s">
        <v>159</v>
      </c>
      <c r="C34" s="76" t="s">
        <v>160</v>
      </c>
      <c r="D34" s="94">
        <v>2024</v>
      </c>
      <c r="E34" s="94">
        <v>2024</v>
      </c>
      <c r="F34" s="94" t="s">
        <v>104</v>
      </c>
      <c r="G34" s="75">
        <f>'Приложение № 2'!G33*1.2</f>
        <v>4.3460000000000001</v>
      </c>
      <c r="H34" s="95" t="s">
        <v>104</v>
      </c>
      <c r="I34" s="24">
        <f t="shared" si="19"/>
        <v>4.3460000000000001</v>
      </c>
      <c r="J34" s="24">
        <f t="shared" si="20"/>
        <v>4.3460000000000001</v>
      </c>
      <c r="K34" s="86">
        <f t="shared" si="28"/>
        <v>4.3460000000000001</v>
      </c>
      <c r="L34" s="86">
        <v>0</v>
      </c>
      <c r="M34" s="86">
        <v>0</v>
      </c>
      <c r="N34" s="24">
        <v>0</v>
      </c>
      <c r="O34" s="67">
        <v>4.3460000000000001</v>
      </c>
      <c r="P34" s="86">
        <f t="shared" si="29"/>
        <v>0</v>
      </c>
      <c r="Q34" s="67">
        <v>0</v>
      </c>
      <c r="R34" s="67">
        <v>0</v>
      </c>
      <c r="S34" s="25">
        <v>0</v>
      </c>
      <c r="T34" s="67">
        <v>0</v>
      </c>
      <c r="U34" s="86">
        <f t="shared" si="30"/>
        <v>0</v>
      </c>
      <c r="V34" s="86">
        <v>0</v>
      </c>
      <c r="W34" s="86">
        <v>0</v>
      </c>
      <c r="X34" s="25">
        <v>0</v>
      </c>
      <c r="Y34" s="86">
        <v>0</v>
      </c>
      <c r="Z34" s="86">
        <f t="shared" si="22"/>
        <v>0</v>
      </c>
      <c r="AA34" s="86">
        <v>0</v>
      </c>
      <c r="AB34" s="86">
        <v>0</v>
      </c>
      <c r="AC34" s="86">
        <v>0</v>
      </c>
      <c r="AD34" s="86">
        <v>0</v>
      </c>
      <c r="AE34" s="67">
        <f t="shared" si="23"/>
        <v>4.3460000000000001</v>
      </c>
      <c r="AF34" s="67">
        <f t="shared" si="24"/>
        <v>0</v>
      </c>
      <c r="AG34" s="67">
        <f t="shared" si="25"/>
        <v>0</v>
      </c>
      <c r="AH34" s="67">
        <f t="shared" si="26"/>
        <v>0</v>
      </c>
      <c r="AI34" s="67">
        <f t="shared" si="27"/>
        <v>4.3460000000000001</v>
      </c>
    </row>
    <row r="35" spans="1:35" s="11" customFormat="1" ht="37.5" customHeight="1">
      <c r="A35" s="18" t="s">
        <v>134</v>
      </c>
      <c r="B35" s="15" t="s">
        <v>161</v>
      </c>
      <c r="C35" s="76" t="s">
        <v>162</v>
      </c>
      <c r="D35" s="94">
        <v>2024</v>
      </c>
      <c r="E35" s="94">
        <v>2024</v>
      </c>
      <c r="F35" s="94" t="s">
        <v>104</v>
      </c>
      <c r="G35" s="75">
        <f>'Приложение № 2'!G34</f>
        <v>6.0960000000000001</v>
      </c>
      <c r="H35" s="95" t="s">
        <v>104</v>
      </c>
      <c r="I35" s="24">
        <f t="shared" si="19"/>
        <v>6.0960000000000001</v>
      </c>
      <c r="J35" s="24">
        <f t="shared" si="20"/>
        <v>6.0960000000000001</v>
      </c>
      <c r="K35" s="86">
        <f t="shared" si="28"/>
        <v>6.0960000000000001</v>
      </c>
      <c r="L35" s="86">
        <v>0</v>
      </c>
      <c r="M35" s="86">
        <v>0</v>
      </c>
      <c r="N35" s="24">
        <v>6.0960000000000001</v>
      </c>
      <c r="O35" s="67">
        <v>0</v>
      </c>
      <c r="P35" s="86">
        <f t="shared" si="29"/>
        <v>0</v>
      </c>
      <c r="Q35" s="67">
        <v>0</v>
      </c>
      <c r="R35" s="67">
        <v>0</v>
      </c>
      <c r="S35" s="25">
        <v>0</v>
      </c>
      <c r="T35" s="67">
        <v>0</v>
      </c>
      <c r="U35" s="86">
        <f t="shared" si="30"/>
        <v>0</v>
      </c>
      <c r="V35" s="86">
        <v>0</v>
      </c>
      <c r="W35" s="86">
        <v>0</v>
      </c>
      <c r="X35" s="25">
        <v>0</v>
      </c>
      <c r="Y35" s="86">
        <v>0</v>
      </c>
      <c r="Z35" s="86">
        <f t="shared" si="22"/>
        <v>0</v>
      </c>
      <c r="AA35" s="86">
        <v>0</v>
      </c>
      <c r="AB35" s="86">
        <v>0</v>
      </c>
      <c r="AC35" s="86">
        <v>0</v>
      </c>
      <c r="AD35" s="86">
        <v>0</v>
      </c>
      <c r="AE35" s="67">
        <f t="shared" si="23"/>
        <v>6.0960000000000001</v>
      </c>
      <c r="AF35" s="67">
        <f t="shared" si="24"/>
        <v>0</v>
      </c>
      <c r="AG35" s="67">
        <f t="shared" si="25"/>
        <v>0</v>
      </c>
      <c r="AH35" s="67">
        <f t="shared" si="26"/>
        <v>6.0960000000000001</v>
      </c>
      <c r="AI35" s="67">
        <f t="shared" si="27"/>
        <v>0</v>
      </c>
    </row>
    <row r="36" spans="1:35" s="11" customFormat="1" ht="31.5" customHeight="1">
      <c r="A36" s="18" t="s">
        <v>135</v>
      </c>
      <c r="B36" s="70" t="s">
        <v>163</v>
      </c>
      <c r="C36" s="77" t="s">
        <v>164</v>
      </c>
      <c r="D36" s="72">
        <v>2024</v>
      </c>
      <c r="E36" s="72">
        <v>2024</v>
      </c>
      <c r="F36" s="94" t="s">
        <v>104</v>
      </c>
      <c r="G36" s="75">
        <f>'Приложение № 2'!G35</f>
        <v>0.73</v>
      </c>
      <c r="H36" s="95" t="s">
        <v>104</v>
      </c>
      <c r="I36" s="24">
        <f t="shared" si="19"/>
        <v>0.73</v>
      </c>
      <c r="J36" s="24">
        <f t="shared" si="20"/>
        <v>0.73</v>
      </c>
      <c r="K36" s="86">
        <f t="shared" si="28"/>
        <v>0.73</v>
      </c>
      <c r="L36" s="86">
        <v>0</v>
      </c>
      <c r="M36" s="86">
        <v>0</v>
      </c>
      <c r="N36" s="24">
        <v>0.73</v>
      </c>
      <c r="O36" s="67">
        <v>0</v>
      </c>
      <c r="P36" s="86">
        <f t="shared" si="29"/>
        <v>0</v>
      </c>
      <c r="Q36" s="67">
        <v>0</v>
      </c>
      <c r="R36" s="67">
        <v>0</v>
      </c>
      <c r="S36" s="25">
        <v>0</v>
      </c>
      <c r="T36" s="67">
        <v>0</v>
      </c>
      <c r="U36" s="86">
        <f t="shared" si="30"/>
        <v>0</v>
      </c>
      <c r="V36" s="86">
        <v>0</v>
      </c>
      <c r="W36" s="86">
        <v>0</v>
      </c>
      <c r="X36" s="25">
        <v>0</v>
      </c>
      <c r="Y36" s="86">
        <v>0</v>
      </c>
      <c r="Z36" s="86">
        <f t="shared" si="22"/>
        <v>0</v>
      </c>
      <c r="AA36" s="86">
        <v>0</v>
      </c>
      <c r="AB36" s="86">
        <v>0</v>
      </c>
      <c r="AC36" s="86">
        <v>0</v>
      </c>
      <c r="AD36" s="86">
        <v>0</v>
      </c>
      <c r="AE36" s="67">
        <f t="shared" si="23"/>
        <v>0.73</v>
      </c>
      <c r="AF36" s="67">
        <f t="shared" si="24"/>
        <v>0</v>
      </c>
      <c r="AG36" s="67">
        <f t="shared" si="25"/>
        <v>0</v>
      </c>
      <c r="AH36" s="67">
        <f t="shared" si="26"/>
        <v>0.73</v>
      </c>
      <c r="AI36" s="67">
        <f t="shared" si="27"/>
        <v>0</v>
      </c>
    </row>
    <row r="37" spans="1:35" s="11" customFormat="1" ht="34.5" customHeight="1">
      <c r="A37" s="18" t="s">
        <v>138</v>
      </c>
      <c r="B37" s="70" t="s">
        <v>165</v>
      </c>
      <c r="C37" s="77" t="s">
        <v>166</v>
      </c>
      <c r="D37" s="72">
        <v>2024</v>
      </c>
      <c r="E37" s="72">
        <v>2024</v>
      </c>
      <c r="F37" s="94" t="s">
        <v>104</v>
      </c>
      <c r="G37" s="75">
        <f>'Приложение № 2'!G36</f>
        <v>1.72</v>
      </c>
      <c r="H37" s="95" t="s">
        <v>104</v>
      </c>
      <c r="I37" s="24">
        <f t="shared" si="19"/>
        <v>1.72</v>
      </c>
      <c r="J37" s="24">
        <f t="shared" si="20"/>
        <v>1.72</v>
      </c>
      <c r="K37" s="86">
        <f t="shared" si="28"/>
        <v>1.72</v>
      </c>
      <c r="L37" s="86">
        <v>0</v>
      </c>
      <c r="M37" s="86">
        <v>0</v>
      </c>
      <c r="N37" s="24">
        <v>1.72</v>
      </c>
      <c r="O37" s="67">
        <v>0</v>
      </c>
      <c r="P37" s="86">
        <f t="shared" si="29"/>
        <v>0</v>
      </c>
      <c r="Q37" s="67">
        <v>0</v>
      </c>
      <c r="R37" s="67">
        <v>0</v>
      </c>
      <c r="S37" s="25">
        <v>0</v>
      </c>
      <c r="T37" s="67">
        <v>0</v>
      </c>
      <c r="U37" s="86">
        <f t="shared" si="30"/>
        <v>0</v>
      </c>
      <c r="V37" s="86">
        <v>0</v>
      </c>
      <c r="W37" s="86">
        <v>0</v>
      </c>
      <c r="X37" s="25">
        <v>0</v>
      </c>
      <c r="Y37" s="86">
        <v>0</v>
      </c>
      <c r="Z37" s="86">
        <f t="shared" si="22"/>
        <v>0</v>
      </c>
      <c r="AA37" s="86">
        <v>0</v>
      </c>
      <c r="AB37" s="86">
        <v>0</v>
      </c>
      <c r="AC37" s="86">
        <v>0</v>
      </c>
      <c r="AD37" s="86">
        <v>0</v>
      </c>
      <c r="AE37" s="67">
        <f t="shared" si="23"/>
        <v>1.72</v>
      </c>
      <c r="AF37" s="67">
        <f t="shared" si="24"/>
        <v>0</v>
      </c>
      <c r="AG37" s="67">
        <f t="shared" si="25"/>
        <v>0</v>
      </c>
      <c r="AH37" s="67">
        <f t="shared" si="26"/>
        <v>1.72</v>
      </c>
      <c r="AI37" s="67">
        <f t="shared" si="27"/>
        <v>0</v>
      </c>
    </row>
    <row r="38" spans="1:35" s="11" customFormat="1" ht="49.5" customHeight="1">
      <c r="A38" s="18" t="s">
        <v>139</v>
      </c>
      <c r="B38" s="70" t="s">
        <v>167</v>
      </c>
      <c r="C38" s="77" t="s">
        <v>168</v>
      </c>
      <c r="D38" s="72">
        <v>2024</v>
      </c>
      <c r="E38" s="72">
        <v>2024</v>
      </c>
      <c r="F38" s="94" t="s">
        <v>104</v>
      </c>
      <c r="G38" s="75">
        <f>'Приложение № 2'!G37</f>
        <v>0.7</v>
      </c>
      <c r="H38" s="95" t="s">
        <v>104</v>
      </c>
      <c r="I38" s="24">
        <f t="shared" si="19"/>
        <v>0.7</v>
      </c>
      <c r="J38" s="24">
        <f t="shared" si="20"/>
        <v>0.7</v>
      </c>
      <c r="K38" s="86">
        <f t="shared" si="28"/>
        <v>0.7</v>
      </c>
      <c r="L38" s="86">
        <v>0</v>
      </c>
      <c r="M38" s="86">
        <v>0</v>
      </c>
      <c r="N38" s="24">
        <v>0.7</v>
      </c>
      <c r="O38" s="67">
        <v>0</v>
      </c>
      <c r="P38" s="86">
        <f t="shared" si="29"/>
        <v>0</v>
      </c>
      <c r="Q38" s="67">
        <v>0</v>
      </c>
      <c r="R38" s="67">
        <v>0</v>
      </c>
      <c r="S38" s="25">
        <v>0</v>
      </c>
      <c r="T38" s="67">
        <v>0</v>
      </c>
      <c r="U38" s="86">
        <f t="shared" si="30"/>
        <v>0</v>
      </c>
      <c r="V38" s="86">
        <v>0</v>
      </c>
      <c r="W38" s="86">
        <v>0</v>
      </c>
      <c r="X38" s="25">
        <v>0</v>
      </c>
      <c r="Y38" s="86">
        <v>0</v>
      </c>
      <c r="Z38" s="86">
        <f t="shared" si="22"/>
        <v>0</v>
      </c>
      <c r="AA38" s="86">
        <v>0</v>
      </c>
      <c r="AB38" s="86">
        <v>0</v>
      </c>
      <c r="AC38" s="86">
        <v>0</v>
      </c>
      <c r="AD38" s="86">
        <v>0</v>
      </c>
      <c r="AE38" s="67">
        <f t="shared" si="23"/>
        <v>0.7</v>
      </c>
      <c r="AF38" s="67">
        <f t="shared" si="24"/>
        <v>0</v>
      </c>
      <c r="AG38" s="67">
        <f t="shared" si="25"/>
        <v>0</v>
      </c>
      <c r="AH38" s="67">
        <f t="shared" si="26"/>
        <v>0.7</v>
      </c>
      <c r="AI38" s="67">
        <f t="shared" si="27"/>
        <v>0</v>
      </c>
    </row>
    <row r="39" spans="1:35" s="11" customFormat="1" ht="35.25" customHeight="1">
      <c r="A39" s="18" t="s">
        <v>140</v>
      </c>
      <c r="B39" s="70" t="s">
        <v>169</v>
      </c>
      <c r="C39" s="77" t="s">
        <v>170</v>
      </c>
      <c r="D39" s="72">
        <v>2024</v>
      </c>
      <c r="E39" s="72">
        <v>2024</v>
      </c>
      <c r="F39" s="94" t="s">
        <v>104</v>
      </c>
      <c r="G39" s="75">
        <f>'Приложение № 2'!G38</f>
        <v>3.3759999999999999</v>
      </c>
      <c r="H39" s="95" t="s">
        <v>104</v>
      </c>
      <c r="I39" s="24">
        <f t="shared" si="19"/>
        <v>3.3759999999999999</v>
      </c>
      <c r="J39" s="24">
        <f t="shared" si="20"/>
        <v>3.3759999999999999</v>
      </c>
      <c r="K39" s="86">
        <f t="shared" si="28"/>
        <v>3.3759999999999999</v>
      </c>
      <c r="L39" s="86">
        <v>0</v>
      </c>
      <c r="M39" s="86">
        <v>0</v>
      </c>
      <c r="N39" s="24">
        <v>3.3759999999999999</v>
      </c>
      <c r="O39" s="67">
        <v>0</v>
      </c>
      <c r="P39" s="86">
        <f t="shared" si="29"/>
        <v>0</v>
      </c>
      <c r="Q39" s="67">
        <v>0</v>
      </c>
      <c r="R39" s="67">
        <v>0</v>
      </c>
      <c r="S39" s="25">
        <v>0</v>
      </c>
      <c r="T39" s="67">
        <v>0</v>
      </c>
      <c r="U39" s="86">
        <f t="shared" si="30"/>
        <v>0</v>
      </c>
      <c r="V39" s="86">
        <v>0</v>
      </c>
      <c r="W39" s="86">
        <v>0</v>
      </c>
      <c r="X39" s="25">
        <v>0</v>
      </c>
      <c r="Y39" s="86">
        <v>0</v>
      </c>
      <c r="Z39" s="86">
        <f t="shared" si="22"/>
        <v>0</v>
      </c>
      <c r="AA39" s="86">
        <v>0</v>
      </c>
      <c r="AB39" s="86">
        <v>0</v>
      </c>
      <c r="AC39" s="86">
        <v>0</v>
      </c>
      <c r="AD39" s="86">
        <v>0</v>
      </c>
      <c r="AE39" s="67">
        <f t="shared" si="23"/>
        <v>3.3759999999999999</v>
      </c>
      <c r="AF39" s="67">
        <f t="shared" si="24"/>
        <v>0</v>
      </c>
      <c r="AG39" s="67">
        <f t="shared" si="25"/>
        <v>0</v>
      </c>
      <c r="AH39" s="67">
        <f t="shared" si="26"/>
        <v>3.3759999999999999</v>
      </c>
      <c r="AI39" s="67">
        <f t="shared" si="27"/>
        <v>0</v>
      </c>
    </row>
    <row r="40" spans="1:35" s="11" customFormat="1" ht="30" customHeight="1">
      <c r="A40" s="18" t="s">
        <v>200</v>
      </c>
      <c r="B40" s="70" t="s">
        <v>171</v>
      </c>
      <c r="C40" s="77" t="s">
        <v>172</v>
      </c>
      <c r="D40" s="72">
        <v>2024</v>
      </c>
      <c r="E40" s="72">
        <v>2024</v>
      </c>
      <c r="F40" s="94" t="s">
        <v>104</v>
      </c>
      <c r="G40" s="75">
        <f>'Приложение № 2'!G39</f>
        <v>0.35499999999999998</v>
      </c>
      <c r="H40" s="95" t="s">
        <v>104</v>
      </c>
      <c r="I40" s="24">
        <f t="shared" si="19"/>
        <v>0.35499999999999998</v>
      </c>
      <c r="J40" s="24">
        <f t="shared" si="20"/>
        <v>0.35499999999999998</v>
      </c>
      <c r="K40" s="86">
        <f t="shared" si="28"/>
        <v>0.35499999999999998</v>
      </c>
      <c r="L40" s="86">
        <v>0</v>
      </c>
      <c r="M40" s="86">
        <v>0</v>
      </c>
      <c r="N40" s="24">
        <v>0</v>
      </c>
      <c r="O40" s="67">
        <v>0.35499999999999998</v>
      </c>
      <c r="P40" s="86">
        <f t="shared" si="29"/>
        <v>0</v>
      </c>
      <c r="Q40" s="67">
        <v>0</v>
      </c>
      <c r="R40" s="67">
        <v>0</v>
      </c>
      <c r="S40" s="25">
        <v>0</v>
      </c>
      <c r="T40" s="67">
        <v>0</v>
      </c>
      <c r="U40" s="86">
        <f t="shared" si="30"/>
        <v>0</v>
      </c>
      <c r="V40" s="86">
        <v>0</v>
      </c>
      <c r="W40" s="86">
        <v>0</v>
      </c>
      <c r="X40" s="25">
        <v>0</v>
      </c>
      <c r="Y40" s="86">
        <v>0</v>
      </c>
      <c r="Z40" s="86">
        <f t="shared" si="22"/>
        <v>0</v>
      </c>
      <c r="AA40" s="86">
        <v>0</v>
      </c>
      <c r="AB40" s="86">
        <v>0</v>
      </c>
      <c r="AC40" s="86">
        <v>0</v>
      </c>
      <c r="AD40" s="86">
        <v>0</v>
      </c>
      <c r="AE40" s="67">
        <f t="shared" si="23"/>
        <v>0.35499999999999998</v>
      </c>
      <c r="AF40" s="67">
        <f t="shared" si="24"/>
        <v>0</v>
      </c>
      <c r="AG40" s="67">
        <f t="shared" si="25"/>
        <v>0</v>
      </c>
      <c r="AH40" s="67">
        <f t="shared" si="26"/>
        <v>0</v>
      </c>
      <c r="AI40" s="67">
        <f t="shared" si="27"/>
        <v>0.35499999999999998</v>
      </c>
    </row>
    <row r="41" spans="1:35" s="11" customFormat="1" ht="25.5" customHeight="1">
      <c r="A41" s="18" t="s">
        <v>201</v>
      </c>
      <c r="B41" s="70" t="s">
        <v>173</v>
      </c>
      <c r="C41" s="77" t="s">
        <v>174</v>
      </c>
      <c r="D41" s="72">
        <v>2024</v>
      </c>
      <c r="E41" s="72">
        <v>2024</v>
      </c>
      <c r="F41" s="94" t="s">
        <v>104</v>
      </c>
      <c r="G41" s="75">
        <f>'Приложение № 2'!G40</f>
        <v>0.92300000000000004</v>
      </c>
      <c r="H41" s="95" t="s">
        <v>104</v>
      </c>
      <c r="I41" s="24">
        <f t="shared" si="19"/>
        <v>0.92300000000000004</v>
      </c>
      <c r="J41" s="24">
        <f t="shared" si="20"/>
        <v>0.92300000000000004</v>
      </c>
      <c r="K41" s="86">
        <f t="shared" si="28"/>
        <v>0.92300000000000004</v>
      </c>
      <c r="L41" s="86">
        <v>0</v>
      </c>
      <c r="M41" s="86">
        <v>0</v>
      </c>
      <c r="N41" s="24">
        <v>0.92300000000000004</v>
      </c>
      <c r="O41" s="67">
        <v>0</v>
      </c>
      <c r="P41" s="86">
        <f t="shared" si="29"/>
        <v>0</v>
      </c>
      <c r="Q41" s="67">
        <v>0</v>
      </c>
      <c r="R41" s="67">
        <v>0</v>
      </c>
      <c r="S41" s="25">
        <v>0</v>
      </c>
      <c r="T41" s="67">
        <v>0</v>
      </c>
      <c r="U41" s="86">
        <f t="shared" si="30"/>
        <v>0</v>
      </c>
      <c r="V41" s="86">
        <v>0</v>
      </c>
      <c r="W41" s="86">
        <v>0</v>
      </c>
      <c r="X41" s="25">
        <v>0</v>
      </c>
      <c r="Y41" s="86">
        <v>0</v>
      </c>
      <c r="Z41" s="86">
        <f t="shared" si="22"/>
        <v>0</v>
      </c>
      <c r="AA41" s="86">
        <v>0</v>
      </c>
      <c r="AB41" s="86">
        <v>0</v>
      </c>
      <c r="AC41" s="86">
        <v>0</v>
      </c>
      <c r="AD41" s="86">
        <v>0</v>
      </c>
      <c r="AE41" s="67">
        <f t="shared" si="23"/>
        <v>0.92300000000000004</v>
      </c>
      <c r="AF41" s="67">
        <f t="shared" si="24"/>
        <v>0</v>
      </c>
      <c r="AG41" s="67">
        <f t="shared" si="25"/>
        <v>0</v>
      </c>
      <c r="AH41" s="67">
        <f t="shared" si="26"/>
        <v>0.92300000000000004</v>
      </c>
      <c r="AI41" s="67">
        <f t="shared" si="27"/>
        <v>0</v>
      </c>
    </row>
    <row r="42" spans="1:35" s="11" customFormat="1" ht="36" customHeight="1">
      <c r="A42" s="18" t="s">
        <v>202</v>
      </c>
      <c r="B42" s="70" t="s">
        <v>175</v>
      </c>
      <c r="C42" s="77" t="s">
        <v>176</v>
      </c>
      <c r="D42" s="72">
        <v>2024</v>
      </c>
      <c r="E42" s="72">
        <v>2025</v>
      </c>
      <c r="F42" s="94" t="s">
        <v>104</v>
      </c>
      <c r="G42" s="75">
        <f>AE42</f>
        <v>11.427</v>
      </c>
      <c r="H42" s="95" t="s">
        <v>104</v>
      </c>
      <c r="I42" s="24">
        <f t="shared" si="19"/>
        <v>11.427</v>
      </c>
      <c r="J42" s="24">
        <f t="shared" si="20"/>
        <v>11.427</v>
      </c>
      <c r="K42" s="86">
        <f t="shared" si="28"/>
        <v>6.5190000000000001</v>
      </c>
      <c r="L42" s="86">
        <v>0</v>
      </c>
      <c r="M42" s="86">
        <v>0</v>
      </c>
      <c r="N42" s="24">
        <v>6.5190000000000001</v>
      </c>
      <c r="O42" s="67">
        <v>0</v>
      </c>
      <c r="P42" s="86">
        <f t="shared" si="29"/>
        <v>4.9080000000000004</v>
      </c>
      <c r="Q42" s="67">
        <v>0</v>
      </c>
      <c r="R42" s="67">
        <v>0</v>
      </c>
      <c r="S42" s="25">
        <v>0</v>
      </c>
      <c r="T42" s="67">
        <v>4.9080000000000004</v>
      </c>
      <c r="U42" s="86">
        <f t="shared" si="30"/>
        <v>0</v>
      </c>
      <c r="V42" s="86">
        <v>0</v>
      </c>
      <c r="W42" s="86">
        <v>0</v>
      </c>
      <c r="X42" s="25">
        <v>0</v>
      </c>
      <c r="Y42" s="86">
        <v>0</v>
      </c>
      <c r="Z42" s="86">
        <f t="shared" si="22"/>
        <v>0</v>
      </c>
      <c r="AA42" s="86">
        <v>0</v>
      </c>
      <c r="AB42" s="86">
        <v>0</v>
      </c>
      <c r="AC42" s="86">
        <v>0</v>
      </c>
      <c r="AD42" s="86">
        <v>0</v>
      </c>
      <c r="AE42" s="67">
        <f t="shared" si="23"/>
        <v>11.427</v>
      </c>
      <c r="AF42" s="67">
        <f t="shared" si="24"/>
        <v>0</v>
      </c>
      <c r="AG42" s="67">
        <f t="shared" si="25"/>
        <v>0</v>
      </c>
      <c r="AH42" s="67">
        <f t="shared" si="26"/>
        <v>6.5190000000000001</v>
      </c>
      <c r="AI42" s="67">
        <f t="shared" si="27"/>
        <v>4.9080000000000004</v>
      </c>
    </row>
    <row r="43" spans="1:35" s="11" customFormat="1" ht="38.25" customHeight="1">
      <c r="A43" s="18" t="s">
        <v>203</v>
      </c>
      <c r="B43" s="70" t="s">
        <v>177</v>
      </c>
      <c r="C43" s="77" t="s">
        <v>178</v>
      </c>
      <c r="D43" s="72">
        <v>2024</v>
      </c>
      <c r="E43" s="72">
        <v>2024</v>
      </c>
      <c r="F43" s="94" t="s">
        <v>104</v>
      </c>
      <c r="G43" s="75">
        <f>'Приложение № 2'!G42*1.2</f>
        <v>3.6560000000000001</v>
      </c>
      <c r="H43" s="95" t="s">
        <v>104</v>
      </c>
      <c r="I43" s="24">
        <f t="shared" si="19"/>
        <v>3.6560000000000001</v>
      </c>
      <c r="J43" s="24">
        <f t="shared" si="20"/>
        <v>3.6560000000000001</v>
      </c>
      <c r="K43" s="86">
        <f t="shared" si="28"/>
        <v>3.6560000000000001</v>
      </c>
      <c r="L43" s="86">
        <v>0</v>
      </c>
      <c r="M43" s="86">
        <v>0</v>
      </c>
      <c r="N43" s="24">
        <v>0</v>
      </c>
      <c r="O43" s="67">
        <v>3.6560000000000001</v>
      </c>
      <c r="P43" s="86">
        <f t="shared" si="29"/>
        <v>0</v>
      </c>
      <c r="Q43" s="67">
        <v>0</v>
      </c>
      <c r="R43" s="67">
        <v>0</v>
      </c>
      <c r="S43" s="25">
        <v>0</v>
      </c>
      <c r="T43" s="67">
        <v>0</v>
      </c>
      <c r="U43" s="86">
        <f t="shared" si="30"/>
        <v>0</v>
      </c>
      <c r="V43" s="86">
        <v>0</v>
      </c>
      <c r="W43" s="86">
        <v>0</v>
      </c>
      <c r="X43" s="25">
        <v>0</v>
      </c>
      <c r="Y43" s="86">
        <v>0</v>
      </c>
      <c r="Z43" s="86">
        <f t="shared" si="22"/>
        <v>0</v>
      </c>
      <c r="AA43" s="86">
        <v>0</v>
      </c>
      <c r="AB43" s="86">
        <v>0</v>
      </c>
      <c r="AC43" s="86">
        <v>0</v>
      </c>
      <c r="AD43" s="86">
        <v>0</v>
      </c>
      <c r="AE43" s="67">
        <f t="shared" si="23"/>
        <v>3.6560000000000001</v>
      </c>
      <c r="AF43" s="67">
        <f t="shared" si="24"/>
        <v>0</v>
      </c>
      <c r="AG43" s="67">
        <f t="shared" si="25"/>
        <v>0</v>
      </c>
      <c r="AH43" s="67">
        <f t="shared" si="26"/>
        <v>0</v>
      </c>
      <c r="AI43" s="67">
        <f t="shared" si="27"/>
        <v>3.6560000000000001</v>
      </c>
    </row>
    <row r="44" spans="1:35" s="11" customFormat="1" ht="24.75" customHeight="1">
      <c r="A44" s="18" t="s">
        <v>204</v>
      </c>
      <c r="B44" s="70" t="s">
        <v>179</v>
      </c>
      <c r="C44" s="77" t="s">
        <v>180</v>
      </c>
      <c r="D44" s="72">
        <v>2024</v>
      </c>
      <c r="E44" s="72">
        <v>2024</v>
      </c>
      <c r="F44" s="94" t="s">
        <v>104</v>
      </c>
      <c r="G44" s="75">
        <f>'Приложение № 2'!G43*1.2</f>
        <v>5.5780000000000003</v>
      </c>
      <c r="H44" s="95" t="s">
        <v>104</v>
      </c>
      <c r="I44" s="24">
        <f t="shared" si="19"/>
        <v>5.5780000000000003</v>
      </c>
      <c r="J44" s="24">
        <f t="shared" si="20"/>
        <v>5.5780000000000003</v>
      </c>
      <c r="K44" s="86">
        <f t="shared" si="28"/>
        <v>5.5780000000000003</v>
      </c>
      <c r="L44" s="86">
        <v>0</v>
      </c>
      <c r="M44" s="86">
        <v>0</v>
      </c>
      <c r="N44" s="24">
        <v>0</v>
      </c>
      <c r="O44" s="67">
        <v>5.5780000000000003</v>
      </c>
      <c r="P44" s="86">
        <f t="shared" si="29"/>
        <v>0</v>
      </c>
      <c r="Q44" s="67">
        <v>0</v>
      </c>
      <c r="R44" s="67">
        <v>0</v>
      </c>
      <c r="S44" s="25">
        <v>0</v>
      </c>
      <c r="T44" s="67">
        <v>0</v>
      </c>
      <c r="U44" s="86">
        <f t="shared" si="30"/>
        <v>0</v>
      </c>
      <c r="V44" s="86">
        <v>0</v>
      </c>
      <c r="W44" s="86">
        <v>0</v>
      </c>
      <c r="X44" s="25">
        <v>0</v>
      </c>
      <c r="Y44" s="86">
        <v>0</v>
      </c>
      <c r="Z44" s="86">
        <f t="shared" si="22"/>
        <v>0</v>
      </c>
      <c r="AA44" s="86">
        <v>0</v>
      </c>
      <c r="AB44" s="86">
        <v>0</v>
      </c>
      <c r="AC44" s="86">
        <v>0</v>
      </c>
      <c r="AD44" s="86">
        <v>0</v>
      </c>
      <c r="AE44" s="67">
        <f t="shared" si="23"/>
        <v>5.5780000000000003</v>
      </c>
      <c r="AF44" s="67">
        <f t="shared" si="24"/>
        <v>0</v>
      </c>
      <c r="AG44" s="67">
        <f t="shared" si="25"/>
        <v>0</v>
      </c>
      <c r="AH44" s="67">
        <f t="shared" si="26"/>
        <v>0</v>
      </c>
      <c r="AI44" s="67">
        <f t="shared" si="27"/>
        <v>5.5780000000000003</v>
      </c>
    </row>
    <row r="45" spans="1:35" s="11" customFormat="1" ht="25.5" customHeight="1">
      <c r="A45" s="18" t="s">
        <v>205</v>
      </c>
      <c r="B45" s="70" t="s">
        <v>181</v>
      </c>
      <c r="C45" s="77" t="s">
        <v>182</v>
      </c>
      <c r="D45" s="72">
        <v>2024</v>
      </c>
      <c r="E45" s="72">
        <v>2024</v>
      </c>
      <c r="F45" s="94" t="s">
        <v>104</v>
      </c>
      <c r="G45" s="75">
        <f>'Приложение № 2'!G44*1.2</f>
        <v>6.6529999999999996</v>
      </c>
      <c r="H45" s="95" t="s">
        <v>104</v>
      </c>
      <c r="I45" s="24">
        <f t="shared" si="19"/>
        <v>6.6529999999999996</v>
      </c>
      <c r="J45" s="24">
        <f t="shared" si="20"/>
        <v>6.6529999999999996</v>
      </c>
      <c r="K45" s="86">
        <f t="shared" si="28"/>
        <v>6.6529999999999996</v>
      </c>
      <c r="L45" s="86">
        <v>0</v>
      </c>
      <c r="M45" s="86">
        <v>0</v>
      </c>
      <c r="N45" s="24">
        <v>6.6529999999999996</v>
      </c>
      <c r="O45" s="67">
        <v>0</v>
      </c>
      <c r="P45" s="86">
        <f t="shared" si="29"/>
        <v>0</v>
      </c>
      <c r="Q45" s="67">
        <v>0</v>
      </c>
      <c r="R45" s="67">
        <v>0</v>
      </c>
      <c r="S45" s="25">
        <v>0</v>
      </c>
      <c r="T45" s="67">
        <v>0</v>
      </c>
      <c r="U45" s="86">
        <f t="shared" si="30"/>
        <v>0</v>
      </c>
      <c r="V45" s="86">
        <v>0</v>
      </c>
      <c r="W45" s="86">
        <v>0</v>
      </c>
      <c r="X45" s="25">
        <v>0</v>
      </c>
      <c r="Y45" s="86">
        <v>0</v>
      </c>
      <c r="Z45" s="86">
        <f t="shared" si="22"/>
        <v>0</v>
      </c>
      <c r="AA45" s="86">
        <v>0</v>
      </c>
      <c r="AB45" s="86">
        <v>0</v>
      </c>
      <c r="AC45" s="86">
        <v>0</v>
      </c>
      <c r="AD45" s="86">
        <v>0</v>
      </c>
      <c r="AE45" s="67">
        <f t="shared" si="23"/>
        <v>6.6529999999999996</v>
      </c>
      <c r="AF45" s="67">
        <f t="shared" si="24"/>
        <v>0</v>
      </c>
      <c r="AG45" s="67">
        <f t="shared" si="25"/>
        <v>0</v>
      </c>
      <c r="AH45" s="67">
        <f t="shared" si="26"/>
        <v>6.6529999999999996</v>
      </c>
      <c r="AI45" s="67">
        <f t="shared" si="27"/>
        <v>0</v>
      </c>
    </row>
    <row r="46" spans="1:35" s="11" customFormat="1" ht="36" customHeight="1">
      <c r="A46" s="18" t="s">
        <v>206</v>
      </c>
      <c r="B46" s="70" t="s">
        <v>226</v>
      </c>
      <c r="C46" s="77" t="s">
        <v>225</v>
      </c>
      <c r="D46" s="72">
        <v>2024</v>
      </c>
      <c r="E46" s="72">
        <v>2024</v>
      </c>
      <c r="F46" s="94" t="s">
        <v>104</v>
      </c>
      <c r="G46" s="75">
        <f>'Приложение № 2'!G45*1.2</f>
        <v>26.88</v>
      </c>
      <c r="H46" s="95" t="s">
        <v>104</v>
      </c>
      <c r="I46" s="24">
        <f t="shared" si="19"/>
        <v>26.88</v>
      </c>
      <c r="J46" s="24">
        <f t="shared" si="20"/>
        <v>26.88</v>
      </c>
      <c r="K46" s="86">
        <f t="shared" si="28"/>
        <v>26.88</v>
      </c>
      <c r="L46" s="86">
        <v>0</v>
      </c>
      <c r="M46" s="86">
        <v>0</v>
      </c>
      <c r="N46" s="24">
        <v>26.88</v>
      </c>
      <c r="O46" s="67">
        <v>0</v>
      </c>
      <c r="P46" s="86">
        <f t="shared" si="29"/>
        <v>0</v>
      </c>
      <c r="Q46" s="67">
        <v>0</v>
      </c>
      <c r="R46" s="67">
        <v>0</v>
      </c>
      <c r="S46" s="25">
        <v>0</v>
      </c>
      <c r="T46" s="67">
        <v>0</v>
      </c>
      <c r="U46" s="86">
        <f t="shared" si="30"/>
        <v>0</v>
      </c>
      <c r="V46" s="86">
        <v>0</v>
      </c>
      <c r="W46" s="86">
        <v>0</v>
      </c>
      <c r="X46" s="25">
        <v>0</v>
      </c>
      <c r="Y46" s="86">
        <v>0</v>
      </c>
      <c r="Z46" s="86">
        <f t="shared" si="22"/>
        <v>0</v>
      </c>
      <c r="AA46" s="86">
        <v>0</v>
      </c>
      <c r="AB46" s="86">
        <v>0</v>
      </c>
      <c r="AC46" s="86">
        <v>0</v>
      </c>
      <c r="AD46" s="86">
        <v>0</v>
      </c>
      <c r="AE46" s="67">
        <f t="shared" si="23"/>
        <v>26.88</v>
      </c>
      <c r="AF46" s="67">
        <f t="shared" si="24"/>
        <v>0</v>
      </c>
      <c r="AG46" s="67">
        <f t="shared" si="25"/>
        <v>0</v>
      </c>
      <c r="AH46" s="67">
        <f t="shared" si="26"/>
        <v>26.88</v>
      </c>
      <c r="AI46" s="67">
        <f t="shared" si="27"/>
        <v>0</v>
      </c>
    </row>
    <row r="47" spans="1:35" s="11" customFormat="1" ht="36" customHeight="1">
      <c r="A47" s="18" t="s">
        <v>207</v>
      </c>
      <c r="B47" s="15" t="s">
        <v>287</v>
      </c>
      <c r="C47" s="76" t="s">
        <v>183</v>
      </c>
      <c r="D47" s="94">
        <v>2025</v>
      </c>
      <c r="E47" s="94">
        <v>2028</v>
      </c>
      <c r="F47" s="94" t="s">
        <v>104</v>
      </c>
      <c r="G47" s="75">
        <f>'Приложение № 2'!G46*1.2</f>
        <v>22.643999999999998</v>
      </c>
      <c r="H47" s="95" t="s">
        <v>104</v>
      </c>
      <c r="I47" s="24">
        <f t="shared" si="19"/>
        <v>22.643999999999998</v>
      </c>
      <c r="J47" s="24">
        <f t="shared" si="20"/>
        <v>22.643999999999998</v>
      </c>
      <c r="K47" s="86">
        <f t="shared" si="28"/>
        <v>0</v>
      </c>
      <c r="L47" s="86">
        <v>0</v>
      </c>
      <c r="M47" s="86">
        <v>0</v>
      </c>
      <c r="N47" s="24">
        <v>0</v>
      </c>
      <c r="O47" s="67">
        <v>0</v>
      </c>
      <c r="P47" s="86">
        <f t="shared" si="29"/>
        <v>5.8659999999999997</v>
      </c>
      <c r="Q47" s="67">
        <v>0</v>
      </c>
      <c r="R47" s="67">
        <v>0</v>
      </c>
      <c r="S47" s="25">
        <v>0</v>
      </c>
      <c r="T47" s="67">
        <v>5.8659999999999997</v>
      </c>
      <c r="U47" s="86">
        <f t="shared" si="30"/>
        <v>8.5120000000000005</v>
      </c>
      <c r="V47" s="86">
        <v>0</v>
      </c>
      <c r="W47" s="86">
        <v>0</v>
      </c>
      <c r="X47" s="25">
        <v>0</v>
      </c>
      <c r="Y47" s="86">
        <v>8.5120000000000005</v>
      </c>
      <c r="Z47" s="86">
        <f t="shared" si="22"/>
        <v>8.2669999999999995</v>
      </c>
      <c r="AA47" s="86">
        <v>0</v>
      </c>
      <c r="AB47" s="86">
        <v>0</v>
      </c>
      <c r="AC47" s="86">
        <v>0</v>
      </c>
      <c r="AD47" s="86">
        <v>8.2669999999999995</v>
      </c>
      <c r="AE47" s="67">
        <f t="shared" si="23"/>
        <v>22.645</v>
      </c>
      <c r="AF47" s="67">
        <f t="shared" si="24"/>
        <v>0</v>
      </c>
      <c r="AG47" s="67">
        <f t="shared" si="25"/>
        <v>0</v>
      </c>
      <c r="AH47" s="67">
        <f t="shared" si="26"/>
        <v>0</v>
      </c>
      <c r="AI47" s="67">
        <f t="shared" si="27"/>
        <v>22.645</v>
      </c>
    </row>
    <row r="48" spans="1:35" s="11" customFormat="1" ht="33.75" customHeight="1">
      <c r="A48" s="18" t="s">
        <v>208</v>
      </c>
      <c r="B48" s="15" t="s">
        <v>288</v>
      </c>
      <c r="C48" s="76" t="s">
        <v>184</v>
      </c>
      <c r="D48" s="94">
        <v>2025</v>
      </c>
      <c r="E48" s="94">
        <v>2028</v>
      </c>
      <c r="F48" s="94" t="s">
        <v>104</v>
      </c>
      <c r="G48" s="75">
        <f>'Приложение № 2'!G47*1.2</f>
        <v>12.367000000000001</v>
      </c>
      <c r="H48" s="95" t="s">
        <v>104</v>
      </c>
      <c r="I48" s="24">
        <f t="shared" si="19"/>
        <v>12.367000000000001</v>
      </c>
      <c r="J48" s="24">
        <f t="shared" si="20"/>
        <v>12.367000000000001</v>
      </c>
      <c r="K48" s="86">
        <f t="shared" si="28"/>
        <v>0</v>
      </c>
      <c r="L48" s="86">
        <v>0</v>
      </c>
      <c r="M48" s="86">
        <v>0</v>
      </c>
      <c r="N48" s="24">
        <v>0</v>
      </c>
      <c r="O48" s="67">
        <v>0</v>
      </c>
      <c r="P48" s="86">
        <f t="shared" si="29"/>
        <v>3.8450000000000002</v>
      </c>
      <c r="Q48" s="67">
        <v>0</v>
      </c>
      <c r="R48" s="67">
        <v>0</v>
      </c>
      <c r="S48" s="25">
        <v>0</v>
      </c>
      <c r="T48" s="67">
        <v>3.8450000000000002</v>
      </c>
      <c r="U48" s="86">
        <f t="shared" si="30"/>
        <v>4.1820000000000004</v>
      </c>
      <c r="V48" s="86">
        <v>0</v>
      </c>
      <c r="W48" s="86">
        <v>0</v>
      </c>
      <c r="X48" s="25">
        <v>4.1820000000000004</v>
      </c>
      <c r="Y48" s="86">
        <v>0</v>
      </c>
      <c r="Z48" s="86">
        <f t="shared" si="22"/>
        <v>4.34</v>
      </c>
      <c r="AA48" s="86">
        <v>0</v>
      </c>
      <c r="AB48" s="86">
        <v>0</v>
      </c>
      <c r="AC48" s="86">
        <v>0</v>
      </c>
      <c r="AD48" s="86">
        <v>4.34</v>
      </c>
      <c r="AE48" s="67">
        <f t="shared" si="23"/>
        <v>12.367000000000001</v>
      </c>
      <c r="AF48" s="67">
        <f t="shared" si="24"/>
        <v>0</v>
      </c>
      <c r="AG48" s="67">
        <f t="shared" si="25"/>
        <v>0</v>
      </c>
      <c r="AH48" s="67">
        <f t="shared" si="26"/>
        <v>4.1820000000000004</v>
      </c>
      <c r="AI48" s="67">
        <f t="shared" si="27"/>
        <v>8.1850000000000005</v>
      </c>
    </row>
    <row r="49" spans="1:35" s="11" customFormat="1" ht="34.5" customHeight="1">
      <c r="A49" s="18" t="s">
        <v>209</v>
      </c>
      <c r="B49" s="15" t="s">
        <v>289</v>
      </c>
      <c r="C49" s="76" t="s">
        <v>185</v>
      </c>
      <c r="D49" s="94">
        <v>2025</v>
      </c>
      <c r="E49" s="94">
        <v>2028</v>
      </c>
      <c r="F49" s="94" t="s">
        <v>104</v>
      </c>
      <c r="G49" s="75">
        <f>'Приложение № 2'!G48*1.2</f>
        <v>15.98</v>
      </c>
      <c r="H49" s="95" t="s">
        <v>104</v>
      </c>
      <c r="I49" s="24">
        <f t="shared" si="19"/>
        <v>15.98</v>
      </c>
      <c r="J49" s="24">
        <f t="shared" si="20"/>
        <v>15.98</v>
      </c>
      <c r="K49" s="86">
        <f t="shared" si="28"/>
        <v>0</v>
      </c>
      <c r="L49" s="86">
        <v>0</v>
      </c>
      <c r="M49" s="86">
        <v>0</v>
      </c>
      <c r="N49" s="24">
        <v>0</v>
      </c>
      <c r="O49" s="67">
        <v>0</v>
      </c>
      <c r="P49" s="86">
        <f t="shared" si="29"/>
        <v>7.0510000000000002</v>
      </c>
      <c r="Q49" s="67">
        <v>0</v>
      </c>
      <c r="R49" s="67">
        <v>0</v>
      </c>
      <c r="S49" s="25">
        <v>7.0510000000000002</v>
      </c>
      <c r="T49" s="67">
        <v>0</v>
      </c>
      <c r="U49" s="86">
        <f t="shared" si="30"/>
        <v>4.3810000000000002</v>
      </c>
      <c r="V49" s="86">
        <v>0</v>
      </c>
      <c r="W49" s="86">
        <v>0</v>
      </c>
      <c r="X49" s="25">
        <v>4.3810000000000002</v>
      </c>
      <c r="Y49" s="86">
        <v>0</v>
      </c>
      <c r="Z49" s="86">
        <f t="shared" si="22"/>
        <v>4.548</v>
      </c>
      <c r="AA49" s="86">
        <v>0</v>
      </c>
      <c r="AB49" s="86">
        <v>0</v>
      </c>
      <c r="AC49" s="86">
        <v>4.548</v>
      </c>
      <c r="AD49" s="86">
        <v>0</v>
      </c>
      <c r="AE49" s="67">
        <f t="shared" si="23"/>
        <v>15.98</v>
      </c>
      <c r="AF49" s="67">
        <f t="shared" si="24"/>
        <v>0</v>
      </c>
      <c r="AG49" s="67">
        <f t="shared" si="25"/>
        <v>0</v>
      </c>
      <c r="AH49" s="67">
        <f t="shared" si="26"/>
        <v>15.98</v>
      </c>
      <c r="AI49" s="67">
        <f t="shared" si="27"/>
        <v>0</v>
      </c>
    </row>
    <row r="50" spans="1:35" s="11" customFormat="1" ht="27" customHeight="1">
      <c r="A50" s="18" t="s">
        <v>210</v>
      </c>
      <c r="B50" s="15" t="s">
        <v>234</v>
      </c>
      <c r="C50" s="76" t="s">
        <v>235</v>
      </c>
      <c r="D50" s="94">
        <v>2025</v>
      </c>
      <c r="E50" s="94">
        <v>2025</v>
      </c>
      <c r="F50" s="94" t="s">
        <v>104</v>
      </c>
      <c r="G50" s="75">
        <f>'Приложение № 2'!G49*1.2</f>
        <v>3.992</v>
      </c>
      <c r="H50" s="95" t="s">
        <v>104</v>
      </c>
      <c r="I50" s="24">
        <f t="shared" si="19"/>
        <v>3.992</v>
      </c>
      <c r="J50" s="24">
        <f t="shared" si="20"/>
        <v>3.992</v>
      </c>
      <c r="K50" s="86">
        <f t="shared" ref="K50:K57" si="31">L50+M50+N50+O50</f>
        <v>0</v>
      </c>
      <c r="L50" s="86">
        <v>0</v>
      </c>
      <c r="M50" s="86">
        <v>0</v>
      </c>
      <c r="N50" s="24">
        <v>0</v>
      </c>
      <c r="O50" s="67">
        <v>0</v>
      </c>
      <c r="P50" s="86">
        <f t="shared" si="29"/>
        <v>3.327</v>
      </c>
      <c r="Q50" s="67">
        <v>0</v>
      </c>
      <c r="R50" s="67">
        <v>0</v>
      </c>
      <c r="S50" s="25">
        <v>3.327</v>
      </c>
      <c r="T50" s="67">
        <v>0</v>
      </c>
      <c r="U50" s="86">
        <f t="shared" si="30"/>
        <v>0</v>
      </c>
      <c r="V50" s="86">
        <v>0</v>
      </c>
      <c r="W50" s="86">
        <v>0</v>
      </c>
      <c r="X50" s="25">
        <v>0</v>
      </c>
      <c r="Y50" s="86">
        <v>0</v>
      </c>
      <c r="Z50" s="86">
        <f t="shared" si="22"/>
        <v>0</v>
      </c>
      <c r="AA50" s="86">
        <v>0</v>
      </c>
      <c r="AB50" s="86">
        <v>0</v>
      </c>
      <c r="AC50" s="86">
        <v>0</v>
      </c>
      <c r="AD50" s="86">
        <v>0</v>
      </c>
      <c r="AE50" s="67">
        <f t="shared" si="23"/>
        <v>3.327</v>
      </c>
      <c r="AF50" s="67">
        <f t="shared" si="24"/>
        <v>0</v>
      </c>
      <c r="AG50" s="67">
        <f t="shared" si="25"/>
        <v>0</v>
      </c>
      <c r="AH50" s="67">
        <f t="shared" si="26"/>
        <v>3.327</v>
      </c>
      <c r="AI50" s="67">
        <f t="shared" si="27"/>
        <v>0</v>
      </c>
    </row>
    <row r="51" spans="1:35" s="11" customFormat="1" ht="34.5" customHeight="1">
      <c r="A51" s="18" t="s">
        <v>227</v>
      </c>
      <c r="B51" s="15" t="s">
        <v>236</v>
      </c>
      <c r="C51" s="76" t="s">
        <v>237</v>
      </c>
      <c r="D51" s="94">
        <v>2025</v>
      </c>
      <c r="E51" s="94">
        <v>2025</v>
      </c>
      <c r="F51" s="94" t="s">
        <v>104</v>
      </c>
      <c r="G51" s="75">
        <f>'Приложение № 2'!G50*1.2</f>
        <v>5.2939999999999996</v>
      </c>
      <c r="H51" s="95" t="s">
        <v>104</v>
      </c>
      <c r="I51" s="24">
        <f t="shared" si="19"/>
        <v>5.2939999999999996</v>
      </c>
      <c r="J51" s="24">
        <f t="shared" si="20"/>
        <v>5.2939999999999996</v>
      </c>
      <c r="K51" s="86">
        <f t="shared" si="31"/>
        <v>0</v>
      </c>
      <c r="L51" s="86">
        <v>0</v>
      </c>
      <c r="M51" s="86">
        <v>0</v>
      </c>
      <c r="N51" s="24">
        <v>0</v>
      </c>
      <c r="O51" s="67">
        <v>0</v>
      </c>
      <c r="P51" s="86">
        <f t="shared" si="29"/>
        <v>4.4119999999999999</v>
      </c>
      <c r="Q51" s="67">
        <v>0</v>
      </c>
      <c r="R51" s="67">
        <v>0</v>
      </c>
      <c r="S51" s="25">
        <v>0</v>
      </c>
      <c r="T51" s="67">
        <v>4.4119999999999999</v>
      </c>
      <c r="U51" s="86">
        <f t="shared" si="30"/>
        <v>0</v>
      </c>
      <c r="V51" s="86">
        <v>0</v>
      </c>
      <c r="W51" s="86">
        <v>0</v>
      </c>
      <c r="X51" s="25">
        <v>0</v>
      </c>
      <c r="Y51" s="86">
        <v>0</v>
      </c>
      <c r="Z51" s="86">
        <f t="shared" si="22"/>
        <v>0</v>
      </c>
      <c r="AA51" s="86">
        <v>0</v>
      </c>
      <c r="AB51" s="86">
        <v>0</v>
      </c>
      <c r="AC51" s="86">
        <v>0</v>
      </c>
      <c r="AD51" s="86">
        <v>0</v>
      </c>
      <c r="AE51" s="67">
        <f t="shared" si="23"/>
        <v>4.4119999999999999</v>
      </c>
      <c r="AF51" s="67">
        <f t="shared" si="24"/>
        <v>0</v>
      </c>
      <c r="AG51" s="67">
        <f t="shared" si="25"/>
        <v>0</v>
      </c>
      <c r="AH51" s="67">
        <f t="shared" si="26"/>
        <v>0</v>
      </c>
      <c r="AI51" s="67">
        <f t="shared" si="27"/>
        <v>4.4119999999999999</v>
      </c>
    </row>
    <row r="52" spans="1:35" s="11" customFormat="1" ht="34.5" customHeight="1">
      <c r="A52" s="18" t="s">
        <v>228</v>
      </c>
      <c r="B52" s="15" t="s">
        <v>238</v>
      </c>
      <c r="C52" s="76" t="s">
        <v>239</v>
      </c>
      <c r="D52" s="94">
        <v>2025</v>
      </c>
      <c r="E52" s="94">
        <v>2025</v>
      </c>
      <c r="F52" s="94" t="s">
        <v>104</v>
      </c>
      <c r="G52" s="75">
        <f>'Приложение № 2'!G51*1.2</f>
        <v>1.6160000000000001</v>
      </c>
      <c r="H52" s="95" t="s">
        <v>104</v>
      </c>
      <c r="I52" s="24">
        <f t="shared" si="19"/>
        <v>1.6160000000000001</v>
      </c>
      <c r="J52" s="24">
        <f t="shared" si="20"/>
        <v>1.6160000000000001</v>
      </c>
      <c r="K52" s="86">
        <f t="shared" si="31"/>
        <v>0</v>
      </c>
      <c r="L52" s="86">
        <v>0</v>
      </c>
      <c r="M52" s="86">
        <v>0</v>
      </c>
      <c r="N52" s="24">
        <v>0</v>
      </c>
      <c r="O52" s="67">
        <v>0</v>
      </c>
      <c r="P52" s="86">
        <f t="shared" si="29"/>
        <v>1.6160000000000001</v>
      </c>
      <c r="Q52" s="67">
        <v>0</v>
      </c>
      <c r="R52" s="67">
        <v>0</v>
      </c>
      <c r="S52" s="25">
        <v>1.6160000000000001</v>
      </c>
      <c r="T52" s="67">
        <v>0</v>
      </c>
      <c r="U52" s="86">
        <f t="shared" si="30"/>
        <v>0</v>
      </c>
      <c r="V52" s="86">
        <v>0</v>
      </c>
      <c r="W52" s="86">
        <v>0</v>
      </c>
      <c r="X52" s="25">
        <v>0</v>
      </c>
      <c r="Y52" s="86">
        <v>0</v>
      </c>
      <c r="Z52" s="86">
        <f t="shared" si="22"/>
        <v>0</v>
      </c>
      <c r="AA52" s="86">
        <v>0</v>
      </c>
      <c r="AB52" s="86">
        <v>0</v>
      </c>
      <c r="AC52" s="86">
        <v>0</v>
      </c>
      <c r="AD52" s="86">
        <v>0</v>
      </c>
      <c r="AE52" s="67">
        <f t="shared" si="23"/>
        <v>1.6160000000000001</v>
      </c>
      <c r="AF52" s="67">
        <f t="shared" si="24"/>
        <v>0</v>
      </c>
      <c r="AG52" s="67">
        <f t="shared" si="25"/>
        <v>0</v>
      </c>
      <c r="AH52" s="67">
        <f t="shared" si="26"/>
        <v>1.6160000000000001</v>
      </c>
      <c r="AI52" s="67">
        <f t="shared" si="27"/>
        <v>0</v>
      </c>
    </row>
    <row r="53" spans="1:35" s="11" customFormat="1" ht="34.5" customHeight="1">
      <c r="A53" s="18" t="s">
        <v>229</v>
      </c>
      <c r="B53" s="15" t="s">
        <v>240</v>
      </c>
      <c r="C53" s="76" t="s">
        <v>241</v>
      </c>
      <c r="D53" s="94">
        <v>2025</v>
      </c>
      <c r="E53" s="94">
        <v>2025</v>
      </c>
      <c r="F53" s="94" t="s">
        <v>104</v>
      </c>
      <c r="G53" s="75">
        <f>'Приложение № 2'!G52*1.2</f>
        <v>1.2070000000000001</v>
      </c>
      <c r="H53" s="95" t="s">
        <v>104</v>
      </c>
      <c r="I53" s="24">
        <f t="shared" si="19"/>
        <v>1.2070000000000001</v>
      </c>
      <c r="J53" s="24">
        <f t="shared" si="20"/>
        <v>1.2070000000000001</v>
      </c>
      <c r="K53" s="86">
        <f t="shared" si="31"/>
        <v>0</v>
      </c>
      <c r="L53" s="86">
        <v>0</v>
      </c>
      <c r="M53" s="86">
        <v>0</v>
      </c>
      <c r="N53" s="24">
        <v>0</v>
      </c>
      <c r="O53" s="67">
        <v>0</v>
      </c>
      <c r="P53" s="86">
        <f t="shared" si="29"/>
        <v>1.006</v>
      </c>
      <c r="Q53" s="67">
        <v>0</v>
      </c>
      <c r="R53" s="67">
        <v>0</v>
      </c>
      <c r="S53" s="25">
        <v>1.006</v>
      </c>
      <c r="T53" s="67">
        <v>0</v>
      </c>
      <c r="U53" s="86">
        <f t="shared" si="30"/>
        <v>0</v>
      </c>
      <c r="V53" s="86">
        <v>0</v>
      </c>
      <c r="W53" s="86">
        <v>0</v>
      </c>
      <c r="X53" s="25">
        <v>0</v>
      </c>
      <c r="Y53" s="86">
        <v>0</v>
      </c>
      <c r="Z53" s="86">
        <f t="shared" si="22"/>
        <v>0</v>
      </c>
      <c r="AA53" s="86">
        <v>0</v>
      </c>
      <c r="AB53" s="86">
        <v>0</v>
      </c>
      <c r="AC53" s="86">
        <v>0</v>
      </c>
      <c r="AD53" s="86">
        <v>0</v>
      </c>
      <c r="AE53" s="67">
        <f t="shared" si="23"/>
        <v>1.006</v>
      </c>
      <c r="AF53" s="67">
        <f t="shared" si="24"/>
        <v>0</v>
      </c>
      <c r="AG53" s="67">
        <f t="shared" si="25"/>
        <v>0</v>
      </c>
      <c r="AH53" s="67">
        <f t="shared" si="26"/>
        <v>1.006</v>
      </c>
      <c r="AI53" s="67">
        <f t="shared" si="27"/>
        <v>0</v>
      </c>
    </row>
    <row r="54" spans="1:35" s="11" customFormat="1" ht="51" customHeight="1">
      <c r="A54" s="18" t="s">
        <v>230</v>
      </c>
      <c r="B54" s="15" t="s">
        <v>242</v>
      </c>
      <c r="C54" s="76" t="s">
        <v>243</v>
      </c>
      <c r="D54" s="94">
        <v>2025</v>
      </c>
      <c r="E54" s="94">
        <v>2025</v>
      </c>
      <c r="F54" s="94" t="s">
        <v>104</v>
      </c>
      <c r="G54" s="75">
        <f>'Приложение № 2'!G53*1.2</f>
        <v>1.056</v>
      </c>
      <c r="H54" s="95" t="s">
        <v>104</v>
      </c>
      <c r="I54" s="24">
        <f t="shared" si="19"/>
        <v>1.056</v>
      </c>
      <c r="J54" s="24">
        <f t="shared" si="20"/>
        <v>1.056</v>
      </c>
      <c r="K54" s="86">
        <f t="shared" si="31"/>
        <v>0</v>
      </c>
      <c r="L54" s="86">
        <v>0</v>
      </c>
      <c r="M54" s="86">
        <v>0</v>
      </c>
      <c r="N54" s="24">
        <v>0</v>
      </c>
      <c r="O54" s="67">
        <v>0</v>
      </c>
      <c r="P54" s="86">
        <f t="shared" si="29"/>
        <v>0.88</v>
      </c>
      <c r="Q54" s="67">
        <v>0</v>
      </c>
      <c r="R54" s="67">
        <v>0</v>
      </c>
      <c r="S54" s="25">
        <v>0.88</v>
      </c>
      <c r="T54" s="67">
        <v>0</v>
      </c>
      <c r="U54" s="86">
        <f t="shared" si="30"/>
        <v>0</v>
      </c>
      <c r="V54" s="86">
        <v>0</v>
      </c>
      <c r="W54" s="86">
        <v>0</v>
      </c>
      <c r="X54" s="25">
        <v>0</v>
      </c>
      <c r="Y54" s="86">
        <v>0</v>
      </c>
      <c r="Z54" s="86">
        <f t="shared" si="22"/>
        <v>0</v>
      </c>
      <c r="AA54" s="86">
        <v>0</v>
      </c>
      <c r="AB54" s="86">
        <v>0</v>
      </c>
      <c r="AC54" s="86">
        <v>0</v>
      </c>
      <c r="AD54" s="86">
        <v>0</v>
      </c>
      <c r="AE54" s="67">
        <f t="shared" si="23"/>
        <v>0.88</v>
      </c>
      <c r="AF54" s="67">
        <f t="shared" si="24"/>
        <v>0</v>
      </c>
      <c r="AG54" s="67">
        <f t="shared" si="25"/>
        <v>0</v>
      </c>
      <c r="AH54" s="67">
        <f t="shared" si="26"/>
        <v>0.88</v>
      </c>
      <c r="AI54" s="67">
        <f t="shared" si="27"/>
        <v>0</v>
      </c>
    </row>
    <row r="55" spans="1:35" s="11" customFormat="1" ht="34.5" customHeight="1">
      <c r="A55" s="18" t="s">
        <v>231</v>
      </c>
      <c r="B55" s="15" t="s">
        <v>244</v>
      </c>
      <c r="C55" s="76" t="s">
        <v>245</v>
      </c>
      <c r="D55" s="94">
        <v>2025</v>
      </c>
      <c r="E55" s="94">
        <v>2025</v>
      </c>
      <c r="F55" s="94" t="s">
        <v>104</v>
      </c>
      <c r="G55" s="75">
        <f>'Приложение № 2'!G54*1.2</f>
        <v>3.0960000000000001</v>
      </c>
      <c r="H55" s="95" t="s">
        <v>104</v>
      </c>
      <c r="I55" s="24">
        <f t="shared" si="19"/>
        <v>3.0960000000000001</v>
      </c>
      <c r="J55" s="24">
        <f t="shared" si="20"/>
        <v>3.0960000000000001</v>
      </c>
      <c r="K55" s="86">
        <f t="shared" si="31"/>
        <v>0</v>
      </c>
      <c r="L55" s="86">
        <v>0</v>
      </c>
      <c r="M55" s="86">
        <v>0</v>
      </c>
      <c r="N55" s="24">
        <v>0</v>
      </c>
      <c r="O55" s="67">
        <v>0</v>
      </c>
      <c r="P55" s="86">
        <f t="shared" si="29"/>
        <v>2.58</v>
      </c>
      <c r="Q55" s="67">
        <v>0</v>
      </c>
      <c r="R55" s="67">
        <v>0</v>
      </c>
      <c r="S55" s="25">
        <v>2.58</v>
      </c>
      <c r="T55" s="67">
        <v>0</v>
      </c>
      <c r="U55" s="86">
        <f t="shared" si="30"/>
        <v>0</v>
      </c>
      <c r="V55" s="86">
        <v>0</v>
      </c>
      <c r="W55" s="86">
        <v>0</v>
      </c>
      <c r="X55" s="25">
        <v>0</v>
      </c>
      <c r="Y55" s="86">
        <v>0</v>
      </c>
      <c r="Z55" s="86">
        <f t="shared" si="22"/>
        <v>0</v>
      </c>
      <c r="AA55" s="86">
        <v>0</v>
      </c>
      <c r="AB55" s="86">
        <v>0</v>
      </c>
      <c r="AC55" s="86">
        <v>0</v>
      </c>
      <c r="AD55" s="86">
        <v>0</v>
      </c>
      <c r="AE55" s="67">
        <f t="shared" si="23"/>
        <v>2.58</v>
      </c>
      <c r="AF55" s="67">
        <f t="shared" si="24"/>
        <v>0</v>
      </c>
      <c r="AG55" s="67">
        <f t="shared" si="25"/>
        <v>0</v>
      </c>
      <c r="AH55" s="67">
        <f t="shared" si="26"/>
        <v>2.58</v>
      </c>
      <c r="AI55" s="67">
        <f t="shared" si="27"/>
        <v>0</v>
      </c>
    </row>
    <row r="56" spans="1:35" s="11" customFormat="1" ht="34.5" customHeight="1">
      <c r="A56" s="18" t="s">
        <v>232</v>
      </c>
      <c r="B56" s="15" t="s">
        <v>246</v>
      </c>
      <c r="C56" s="76" t="s">
        <v>247</v>
      </c>
      <c r="D56" s="94">
        <v>2025</v>
      </c>
      <c r="E56" s="94">
        <v>2025</v>
      </c>
      <c r="F56" s="94" t="s">
        <v>104</v>
      </c>
      <c r="G56" s="75">
        <f>'Приложение № 2'!G55*1.2</f>
        <v>0.40799999999999997</v>
      </c>
      <c r="H56" s="95" t="s">
        <v>104</v>
      </c>
      <c r="I56" s="24">
        <f t="shared" si="19"/>
        <v>0.40799999999999997</v>
      </c>
      <c r="J56" s="24">
        <f t="shared" si="20"/>
        <v>0.40799999999999997</v>
      </c>
      <c r="K56" s="86">
        <f t="shared" si="31"/>
        <v>0</v>
      </c>
      <c r="L56" s="86">
        <v>0</v>
      </c>
      <c r="M56" s="86">
        <v>0</v>
      </c>
      <c r="N56" s="24">
        <v>0</v>
      </c>
      <c r="O56" s="67">
        <v>0</v>
      </c>
      <c r="P56" s="86">
        <f t="shared" si="29"/>
        <v>0.34</v>
      </c>
      <c r="Q56" s="67">
        <v>0</v>
      </c>
      <c r="R56" s="67">
        <v>0</v>
      </c>
      <c r="S56" s="25">
        <v>0.34</v>
      </c>
      <c r="T56" s="67">
        <v>0</v>
      </c>
      <c r="U56" s="86">
        <f t="shared" si="30"/>
        <v>0</v>
      </c>
      <c r="V56" s="86">
        <v>0</v>
      </c>
      <c r="W56" s="86">
        <v>0</v>
      </c>
      <c r="X56" s="25">
        <v>0</v>
      </c>
      <c r="Y56" s="86">
        <v>0</v>
      </c>
      <c r="Z56" s="86">
        <f t="shared" si="22"/>
        <v>0</v>
      </c>
      <c r="AA56" s="86">
        <v>0</v>
      </c>
      <c r="AB56" s="86">
        <v>0</v>
      </c>
      <c r="AC56" s="86">
        <v>0</v>
      </c>
      <c r="AD56" s="86">
        <v>0</v>
      </c>
      <c r="AE56" s="67">
        <f t="shared" si="23"/>
        <v>0.34</v>
      </c>
      <c r="AF56" s="67">
        <f t="shared" si="24"/>
        <v>0</v>
      </c>
      <c r="AG56" s="67">
        <f t="shared" si="25"/>
        <v>0</v>
      </c>
      <c r="AH56" s="67">
        <f t="shared" si="26"/>
        <v>0.34</v>
      </c>
      <c r="AI56" s="67">
        <f t="shared" si="27"/>
        <v>0</v>
      </c>
    </row>
    <row r="57" spans="1:35" s="11" customFormat="1" ht="23.25" customHeight="1">
      <c r="A57" s="18" t="s">
        <v>233</v>
      </c>
      <c r="B57" s="15" t="s">
        <v>248</v>
      </c>
      <c r="C57" s="76" t="s">
        <v>249</v>
      </c>
      <c r="D57" s="94">
        <v>2025</v>
      </c>
      <c r="E57" s="94">
        <v>2025</v>
      </c>
      <c r="F57" s="94" t="s">
        <v>104</v>
      </c>
      <c r="G57" s="75">
        <f>'Приложение № 2'!G56*1.2</f>
        <v>0.121</v>
      </c>
      <c r="H57" s="95" t="s">
        <v>104</v>
      </c>
      <c r="I57" s="24">
        <f t="shared" si="19"/>
        <v>0.121</v>
      </c>
      <c r="J57" s="24">
        <f t="shared" si="20"/>
        <v>0.121</v>
      </c>
      <c r="K57" s="86">
        <f t="shared" si="31"/>
        <v>0</v>
      </c>
      <c r="L57" s="86">
        <v>0</v>
      </c>
      <c r="M57" s="86">
        <v>0</v>
      </c>
      <c r="N57" s="24">
        <v>0</v>
      </c>
      <c r="O57" s="67">
        <v>0</v>
      </c>
      <c r="P57" s="86">
        <f t="shared" si="29"/>
        <v>0.121</v>
      </c>
      <c r="Q57" s="67">
        <v>0</v>
      </c>
      <c r="R57" s="67">
        <v>0</v>
      </c>
      <c r="S57" s="25">
        <v>0.121</v>
      </c>
      <c r="T57" s="67">
        <v>0</v>
      </c>
      <c r="U57" s="86">
        <f t="shared" si="30"/>
        <v>0</v>
      </c>
      <c r="V57" s="86">
        <v>0</v>
      </c>
      <c r="W57" s="86">
        <v>0</v>
      </c>
      <c r="X57" s="25">
        <v>0</v>
      </c>
      <c r="Y57" s="86">
        <v>0</v>
      </c>
      <c r="Z57" s="86">
        <f t="shared" si="22"/>
        <v>0</v>
      </c>
      <c r="AA57" s="86">
        <v>0</v>
      </c>
      <c r="AB57" s="86">
        <v>0</v>
      </c>
      <c r="AC57" s="86">
        <v>0</v>
      </c>
      <c r="AD57" s="86">
        <v>0</v>
      </c>
      <c r="AE57" s="67">
        <f t="shared" si="23"/>
        <v>0.121</v>
      </c>
      <c r="AF57" s="67">
        <f t="shared" si="24"/>
        <v>0</v>
      </c>
      <c r="AG57" s="67">
        <f t="shared" si="25"/>
        <v>0</v>
      </c>
      <c r="AH57" s="67">
        <f t="shared" si="26"/>
        <v>0.121</v>
      </c>
      <c r="AI57" s="67">
        <f t="shared" si="27"/>
        <v>0</v>
      </c>
    </row>
    <row r="58" spans="1:35" s="11" customFormat="1" ht="39" customHeight="1">
      <c r="A58" s="13" t="s">
        <v>6</v>
      </c>
      <c r="B58" s="58" t="s">
        <v>123</v>
      </c>
      <c r="C58" s="71" t="s">
        <v>124</v>
      </c>
      <c r="D58" s="94"/>
      <c r="E58" s="94"/>
      <c r="F58" s="94"/>
      <c r="G58" s="87">
        <f>+G59+G63+G73+G60+G61+G62+G71+G72+G64+G65+G66+G67+G68+G69+G70+G74+G75+G76</f>
        <v>260.76900000000001</v>
      </c>
      <c r="H58" s="87"/>
      <c r="I58" s="87">
        <f t="shared" ref="I58:AI58" si="32">+I59+I63+I73+I60+I61+I62+I71+I72+I64+I65+I66+I67+I68+I69+I70+I74+I75+I76</f>
        <v>260.76900000000001</v>
      </c>
      <c r="J58" s="87">
        <f t="shared" si="32"/>
        <v>260.76900000000001</v>
      </c>
      <c r="K58" s="87">
        <f t="shared" si="32"/>
        <v>83.578999999999994</v>
      </c>
      <c r="L58" s="87">
        <f t="shared" si="32"/>
        <v>0</v>
      </c>
      <c r="M58" s="87">
        <f t="shared" si="32"/>
        <v>0</v>
      </c>
      <c r="N58" s="87">
        <f t="shared" si="32"/>
        <v>78.826999999999998</v>
      </c>
      <c r="O58" s="87">
        <f t="shared" si="32"/>
        <v>4.7519999999999998</v>
      </c>
      <c r="P58" s="87">
        <f t="shared" si="32"/>
        <v>152.02799999999999</v>
      </c>
      <c r="Q58" s="87">
        <f t="shared" si="32"/>
        <v>0</v>
      </c>
      <c r="R58" s="87">
        <f t="shared" si="32"/>
        <v>0</v>
      </c>
      <c r="S58" s="87">
        <f t="shared" si="32"/>
        <v>132.89500000000001</v>
      </c>
      <c r="T58" s="87">
        <f t="shared" si="32"/>
        <v>19.132999999999999</v>
      </c>
      <c r="U58" s="87">
        <f t="shared" si="32"/>
        <v>24.021000000000001</v>
      </c>
      <c r="V58" s="87">
        <f t="shared" si="32"/>
        <v>0</v>
      </c>
      <c r="W58" s="87">
        <f t="shared" si="32"/>
        <v>0</v>
      </c>
      <c r="X58" s="87">
        <f t="shared" si="32"/>
        <v>24.021000000000001</v>
      </c>
      <c r="Y58" s="87">
        <f t="shared" si="32"/>
        <v>0</v>
      </c>
      <c r="Z58" s="87">
        <f t="shared" si="32"/>
        <v>1.141</v>
      </c>
      <c r="AA58" s="87">
        <f t="shared" si="32"/>
        <v>0</v>
      </c>
      <c r="AB58" s="87">
        <f t="shared" si="32"/>
        <v>0</v>
      </c>
      <c r="AC58" s="87">
        <f t="shared" si="32"/>
        <v>1.141</v>
      </c>
      <c r="AD58" s="87">
        <f t="shared" si="32"/>
        <v>0</v>
      </c>
      <c r="AE58" s="87">
        <f t="shared" si="32"/>
        <v>260.76900000000001</v>
      </c>
      <c r="AF58" s="87">
        <f t="shared" si="32"/>
        <v>0</v>
      </c>
      <c r="AG58" s="87">
        <f t="shared" si="32"/>
        <v>0</v>
      </c>
      <c r="AH58" s="87">
        <f t="shared" si="32"/>
        <v>236.88399999999999</v>
      </c>
      <c r="AI58" s="87">
        <f t="shared" si="32"/>
        <v>23.885000000000002</v>
      </c>
    </row>
    <row r="59" spans="1:35" s="7" customFormat="1" ht="35.25" customHeight="1">
      <c r="A59" s="18" t="s">
        <v>14</v>
      </c>
      <c r="B59" s="57" t="s">
        <v>186</v>
      </c>
      <c r="C59" s="74" t="s">
        <v>187</v>
      </c>
      <c r="D59" s="93">
        <v>2024</v>
      </c>
      <c r="E59" s="93">
        <v>2024</v>
      </c>
      <c r="F59" s="93" t="s">
        <v>104</v>
      </c>
      <c r="G59" s="75">
        <f>AE59</f>
        <v>0.8</v>
      </c>
      <c r="H59" s="93" t="s">
        <v>104</v>
      </c>
      <c r="I59" s="24">
        <f t="shared" si="19"/>
        <v>0.8</v>
      </c>
      <c r="J59" s="24">
        <f t="shared" ref="J59:J76" si="33">G59</f>
        <v>0.8</v>
      </c>
      <c r="K59" s="67">
        <f>L59+M59+N59+O59</f>
        <v>0.8</v>
      </c>
      <c r="L59" s="86">
        <v>0</v>
      </c>
      <c r="M59" s="86">
        <v>0</v>
      </c>
      <c r="N59" s="24">
        <v>0.8</v>
      </c>
      <c r="O59" s="67">
        <v>0</v>
      </c>
      <c r="P59" s="67">
        <f>Q59+R59+S59+T59</f>
        <v>0</v>
      </c>
      <c r="Q59" s="67">
        <v>0</v>
      </c>
      <c r="R59" s="67">
        <v>0</v>
      </c>
      <c r="S59" s="86">
        <v>0</v>
      </c>
      <c r="T59" s="67">
        <v>0</v>
      </c>
      <c r="U59" s="86">
        <f t="shared" si="30"/>
        <v>0</v>
      </c>
      <c r="V59" s="67">
        <v>0</v>
      </c>
      <c r="W59" s="67">
        <v>0</v>
      </c>
      <c r="X59" s="25">
        <v>0</v>
      </c>
      <c r="Y59" s="67">
        <v>0</v>
      </c>
      <c r="Z59" s="67">
        <f>AA59+AB59+AC59+AD59</f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f>SUM(K59+P59+U59+Z59)</f>
        <v>0.8</v>
      </c>
      <c r="AF59" s="67">
        <f t="shared" ref="AF59:AI59" si="34">SUM(L59+Q59+V59+AA59)</f>
        <v>0</v>
      </c>
      <c r="AG59" s="67">
        <f t="shared" si="34"/>
        <v>0</v>
      </c>
      <c r="AH59" s="67">
        <f t="shared" si="34"/>
        <v>0.8</v>
      </c>
      <c r="AI59" s="67">
        <f t="shared" si="34"/>
        <v>0</v>
      </c>
    </row>
    <row r="60" spans="1:35" s="7" customFormat="1" ht="35.25" customHeight="1">
      <c r="A60" s="18" t="s">
        <v>15</v>
      </c>
      <c r="B60" s="70" t="s">
        <v>188</v>
      </c>
      <c r="C60" s="77" t="s">
        <v>189</v>
      </c>
      <c r="D60" s="72">
        <v>2024</v>
      </c>
      <c r="E60" s="72">
        <v>2024</v>
      </c>
      <c r="F60" s="93" t="s">
        <v>104</v>
      </c>
      <c r="G60" s="75">
        <f t="shared" ref="G60:G76" si="35">AE60</f>
        <v>33.69</v>
      </c>
      <c r="H60" s="93" t="s">
        <v>104</v>
      </c>
      <c r="I60" s="24">
        <f t="shared" si="19"/>
        <v>33.69</v>
      </c>
      <c r="J60" s="24">
        <f t="shared" si="33"/>
        <v>33.69</v>
      </c>
      <c r="K60" s="67">
        <f t="shared" ref="K60:K76" si="36">L60+M60+N60+O60</f>
        <v>33.69</v>
      </c>
      <c r="L60" s="86">
        <v>0</v>
      </c>
      <c r="M60" s="86">
        <v>0</v>
      </c>
      <c r="N60" s="24">
        <v>33.69</v>
      </c>
      <c r="O60" s="67">
        <v>0</v>
      </c>
      <c r="P60" s="67">
        <f t="shared" ref="P60:P76" si="37">Q60+R60+S60+T60</f>
        <v>0</v>
      </c>
      <c r="Q60" s="67">
        <v>0</v>
      </c>
      <c r="R60" s="67">
        <v>0</v>
      </c>
      <c r="S60" s="86">
        <v>0</v>
      </c>
      <c r="T60" s="67">
        <v>0</v>
      </c>
      <c r="U60" s="86">
        <f t="shared" si="30"/>
        <v>0</v>
      </c>
      <c r="V60" s="67">
        <v>0</v>
      </c>
      <c r="W60" s="67">
        <v>0</v>
      </c>
      <c r="X60" s="25">
        <v>0</v>
      </c>
      <c r="Y60" s="67">
        <v>0</v>
      </c>
      <c r="Z60" s="67">
        <f t="shared" ref="Z60:Z76" si="38">AA60+AB60+AC60+AD60</f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f t="shared" ref="AE60:AE76" si="39">SUM(K60+P60+U60+Z60)</f>
        <v>33.69</v>
      </c>
      <c r="AF60" s="67">
        <f t="shared" ref="AF60:AF76" si="40">SUM(L60+Q60+V60+AA60)</f>
        <v>0</v>
      </c>
      <c r="AG60" s="67">
        <f t="shared" ref="AG60:AG76" si="41">SUM(M60+R60+W60+AB60)</f>
        <v>0</v>
      </c>
      <c r="AH60" s="67">
        <f t="shared" ref="AH60:AH76" si="42">SUM(N60+S60+X60+AC60)</f>
        <v>33.69</v>
      </c>
      <c r="AI60" s="67">
        <f t="shared" ref="AI60:AI76" si="43">SUM(O60+T60+Y60+AD60)</f>
        <v>0</v>
      </c>
    </row>
    <row r="61" spans="1:35" s="7" customFormat="1" ht="33.75" customHeight="1">
      <c r="A61" s="18" t="s">
        <v>16</v>
      </c>
      <c r="B61" s="70" t="s">
        <v>190</v>
      </c>
      <c r="C61" s="77" t="s">
        <v>191</v>
      </c>
      <c r="D61" s="72">
        <v>2024</v>
      </c>
      <c r="E61" s="72">
        <v>2024</v>
      </c>
      <c r="F61" s="93" t="s">
        <v>104</v>
      </c>
      <c r="G61" s="75">
        <f t="shared" si="35"/>
        <v>11.922000000000001</v>
      </c>
      <c r="H61" s="93" t="s">
        <v>104</v>
      </c>
      <c r="I61" s="24">
        <f t="shared" si="19"/>
        <v>11.922000000000001</v>
      </c>
      <c r="J61" s="24">
        <f t="shared" si="33"/>
        <v>11.922000000000001</v>
      </c>
      <c r="K61" s="67">
        <f t="shared" si="36"/>
        <v>11.922000000000001</v>
      </c>
      <c r="L61" s="86">
        <v>0</v>
      </c>
      <c r="M61" s="86">
        <v>0</v>
      </c>
      <c r="N61" s="24">
        <v>11.922000000000001</v>
      </c>
      <c r="O61" s="67">
        <v>0</v>
      </c>
      <c r="P61" s="67">
        <f t="shared" si="37"/>
        <v>0</v>
      </c>
      <c r="Q61" s="67">
        <v>0</v>
      </c>
      <c r="R61" s="67">
        <v>0</v>
      </c>
      <c r="S61" s="86">
        <v>0</v>
      </c>
      <c r="T61" s="67">
        <v>0</v>
      </c>
      <c r="U61" s="86">
        <f t="shared" si="30"/>
        <v>0</v>
      </c>
      <c r="V61" s="67">
        <v>0</v>
      </c>
      <c r="W61" s="67">
        <v>0</v>
      </c>
      <c r="X61" s="25">
        <v>0</v>
      </c>
      <c r="Y61" s="67">
        <v>0</v>
      </c>
      <c r="Z61" s="67">
        <f t="shared" si="38"/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f t="shared" si="39"/>
        <v>11.922000000000001</v>
      </c>
      <c r="AF61" s="67">
        <f t="shared" si="40"/>
        <v>0</v>
      </c>
      <c r="AG61" s="67">
        <f t="shared" si="41"/>
        <v>0</v>
      </c>
      <c r="AH61" s="67">
        <f t="shared" si="42"/>
        <v>11.922000000000001</v>
      </c>
      <c r="AI61" s="67">
        <f t="shared" si="43"/>
        <v>0</v>
      </c>
    </row>
    <row r="62" spans="1:35" s="7" customFormat="1" ht="25.5" customHeight="1">
      <c r="A62" s="18" t="s">
        <v>17</v>
      </c>
      <c r="B62" s="70" t="s">
        <v>290</v>
      </c>
      <c r="C62" s="77" t="s">
        <v>192</v>
      </c>
      <c r="D62" s="72">
        <v>2024</v>
      </c>
      <c r="E62" s="72">
        <v>2024</v>
      </c>
      <c r="F62" s="93" t="s">
        <v>104</v>
      </c>
      <c r="G62" s="75">
        <f t="shared" si="35"/>
        <v>0.95899999999999996</v>
      </c>
      <c r="H62" s="93" t="s">
        <v>104</v>
      </c>
      <c r="I62" s="24">
        <f t="shared" si="19"/>
        <v>0.95899999999999996</v>
      </c>
      <c r="J62" s="24">
        <f t="shared" si="33"/>
        <v>0.95899999999999996</v>
      </c>
      <c r="K62" s="67">
        <f t="shared" si="36"/>
        <v>0.95899999999999996</v>
      </c>
      <c r="L62" s="86">
        <v>0</v>
      </c>
      <c r="M62" s="86">
        <v>0</v>
      </c>
      <c r="N62" s="24">
        <v>0.95899999999999996</v>
      </c>
      <c r="O62" s="67">
        <v>0</v>
      </c>
      <c r="P62" s="67">
        <f t="shared" si="37"/>
        <v>0</v>
      </c>
      <c r="Q62" s="67">
        <v>0</v>
      </c>
      <c r="R62" s="67">
        <v>0</v>
      </c>
      <c r="S62" s="86">
        <v>0</v>
      </c>
      <c r="T62" s="67">
        <v>0</v>
      </c>
      <c r="U62" s="86">
        <f t="shared" si="30"/>
        <v>0</v>
      </c>
      <c r="V62" s="67">
        <v>0</v>
      </c>
      <c r="W62" s="67">
        <v>0</v>
      </c>
      <c r="X62" s="25">
        <v>0</v>
      </c>
      <c r="Y62" s="67">
        <v>0</v>
      </c>
      <c r="Z62" s="67">
        <f t="shared" si="38"/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f t="shared" si="39"/>
        <v>0.95899999999999996</v>
      </c>
      <c r="AF62" s="67">
        <f t="shared" si="40"/>
        <v>0</v>
      </c>
      <c r="AG62" s="67">
        <f t="shared" si="41"/>
        <v>0</v>
      </c>
      <c r="AH62" s="67">
        <f t="shared" si="42"/>
        <v>0.95899999999999996</v>
      </c>
      <c r="AI62" s="67">
        <f t="shared" si="43"/>
        <v>0</v>
      </c>
    </row>
    <row r="63" spans="1:35" s="7" customFormat="1" ht="29.25" customHeight="1">
      <c r="A63" s="18" t="s">
        <v>18</v>
      </c>
      <c r="B63" s="15" t="s">
        <v>193</v>
      </c>
      <c r="C63" s="76" t="s">
        <v>194</v>
      </c>
      <c r="D63" s="94">
        <v>2025</v>
      </c>
      <c r="E63" s="94">
        <v>2028</v>
      </c>
      <c r="F63" s="93" t="s">
        <v>104</v>
      </c>
      <c r="G63" s="75">
        <f t="shared" si="35"/>
        <v>3.6850000000000001</v>
      </c>
      <c r="H63" s="93" t="s">
        <v>104</v>
      </c>
      <c r="I63" s="24">
        <f t="shared" si="19"/>
        <v>3.6850000000000001</v>
      </c>
      <c r="J63" s="24">
        <f t="shared" si="33"/>
        <v>3.6850000000000001</v>
      </c>
      <c r="K63" s="67">
        <f t="shared" si="36"/>
        <v>0</v>
      </c>
      <c r="L63" s="86">
        <v>0</v>
      </c>
      <c r="M63" s="86">
        <v>0</v>
      </c>
      <c r="N63" s="24">
        <v>0</v>
      </c>
      <c r="O63" s="67">
        <v>0</v>
      </c>
      <c r="P63" s="67">
        <f t="shared" si="37"/>
        <v>1.4450000000000001</v>
      </c>
      <c r="Q63" s="67">
        <v>0</v>
      </c>
      <c r="R63" s="67">
        <v>0</v>
      </c>
      <c r="S63" s="86">
        <v>1.4450000000000001</v>
      </c>
      <c r="T63" s="67">
        <v>0</v>
      </c>
      <c r="U63" s="86">
        <f t="shared" si="30"/>
        <v>1.099</v>
      </c>
      <c r="V63" s="67">
        <v>0</v>
      </c>
      <c r="W63" s="67">
        <v>0</v>
      </c>
      <c r="X63" s="25">
        <v>1.099</v>
      </c>
      <c r="Y63" s="67">
        <v>0</v>
      </c>
      <c r="Z63" s="67">
        <f t="shared" si="38"/>
        <v>1.141</v>
      </c>
      <c r="AA63" s="67">
        <v>0</v>
      </c>
      <c r="AB63" s="67">
        <v>0</v>
      </c>
      <c r="AC63" s="67">
        <v>1.141</v>
      </c>
      <c r="AD63" s="67">
        <v>0</v>
      </c>
      <c r="AE63" s="67">
        <f t="shared" si="39"/>
        <v>3.6850000000000001</v>
      </c>
      <c r="AF63" s="67">
        <f t="shared" si="40"/>
        <v>0</v>
      </c>
      <c r="AG63" s="67">
        <f t="shared" si="41"/>
        <v>0</v>
      </c>
      <c r="AH63" s="67">
        <f t="shared" si="42"/>
        <v>3.6850000000000001</v>
      </c>
      <c r="AI63" s="67">
        <f t="shared" si="43"/>
        <v>0</v>
      </c>
    </row>
    <row r="64" spans="1:35" s="7" customFormat="1" ht="34.5" customHeight="1">
      <c r="A64" s="18" t="s">
        <v>19</v>
      </c>
      <c r="B64" s="15" t="s">
        <v>254</v>
      </c>
      <c r="C64" s="76" t="s">
        <v>255</v>
      </c>
      <c r="D64" s="94">
        <v>2025</v>
      </c>
      <c r="E64" s="94">
        <v>2025</v>
      </c>
      <c r="F64" s="93" t="s">
        <v>104</v>
      </c>
      <c r="G64" s="75">
        <f t="shared" si="35"/>
        <v>2.1920000000000002</v>
      </c>
      <c r="H64" s="93" t="s">
        <v>104</v>
      </c>
      <c r="I64" s="24">
        <f t="shared" si="19"/>
        <v>2.1920000000000002</v>
      </c>
      <c r="J64" s="24">
        <f t="shared" si="33"/>
        <v>2.1920000000000002</v>
      </c>
      <c r="K64" s="67">
        <f t="shared" si="36"/>
        <v>0</v>
      </c>
      <c r="L64" s="86">
        <v>0</v>
      </c>
      <c r="M64" s="86">
        <v>0</v>
      </c>
      <c r="N64" s="24">
        <v>0</v>
      </c>
      <c r="O64" s="67">
        <v>0</v>
      </c>
      <c r="P64" s="67">
        <f t="shared" si="37"/>
        <v>2.1920000000000002</v>
      </c>
      <c r="Q64" s="67">
        <v>0</v>
      </c>
      <c r="R64" s="67">
        <v>0</v>
      </c>
      <c r="S64" s="86">
        <v>2.1920000000000002</v>
      </c>
      <c r="T64" s="67">
        <v>0</v>
      </c>
      <c r="U64" s="86">
        <f t="shared" si="30"/>
        <v>0</v>
      </c>
      <c r="V64" s="67">
        <v>0</v>
      </c>
      <c r="W64" s="67">
        <v>0</v>
      </c>
      <c r="X64" s="25">
        <v>0</v>
      </c>
      <c r="Y64" s="67">
        <v>0</v>
      </c>
      <c r="Z64" s="67">
        <f t="shared" si="38"/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f t="shared" si="39"/>
        <v>2.1920000000000002</v>
      </c>
      <c r="AF64" s="67">
        <f t="shared" si="40"/>
        <v>0</v>
      </c>
      <c r="AG64" s="67">
        <f t="shared" si="41"/>
        <v>0</v>
      </c>
      <c r="AH64" s="67">
        <f t="shared" si="42"/>
        <v>2.1920000000000002</v>
      </c>
      <c r="AI64" s="67">
        <f t="shared" si="43"/>
        <v>0</v>
      </c>
    </row>
    <row r="65" spans="1:1030" s="7" customFormat="1" ht="29.25" customHeight="1">
      <c r="A65" s="69" t="s">
        <v>20</v>
      </c>
      <c r="B65" s="70" t="s">
        <v>256</v>
      </c>
      <c r="C65" s="77" t="s">
        <v>257</v>
      </c>
      <c r="D65" s="114">
        <v>2025</v>
      </c>
      <c r="E65" s="114">
        <v>2025</v>
      </c>
      <c r="F65" s="114" t="s">
        <v>104</v>
      </c>
      <c r="G65" s="75">
        <f t="shared" si="35"/>
        <v>0.27100000000000002</v>
      </c>
      <c r="H65" s="114" t="s">
        <v>104</v>
      </c>
      <c r="I65" s="55">
        <f t="shared" si="19"/>
        <v>0.27100000000000002</v>
      </c>
      <c r="J65" s="55">
        <f t="shared" si="33"/>
        <v>0.27100000000000002</v>
      </c>
      <c r="K65" s="55">
        <f t="shared" si="36"/>
        <v>0</v>
      </c>
      <c r="L65" s="56">
        <v>0</v>
      </c>
      <c r="M65" s="56">
        <v>0</v>
      </c>
      <c r="N65" s="55">
        <v>0</v>
      </c>
      <c r="O65" s="55">
        <v>0</v>
      </c>
      <c r="P65" s="55">
        <f t="shared" si="37"/>
        <v>0.27100000000000002</v>
      </c>
      <c r="Q65" s="55">
        <v>0</v>
      </c>
      <c r="R65" s="55">
        <v>0</v>
      </c>
      <c r="S65" s="56">
        <v>0.27100000000000002</v>
      </c>
      <c r="T65" s="55">
        <v>0</v>
      </c>
      <c r="U65" s="56">
        <f t="shared" si="30"/>
        <v>0</v>
      </c>
      <c r="V65" s="55">
        <v>0</v>
      </c>
      <c r="W65" s="55">
        <v>0</v>
      </c>
      <c r="X65" s="56">
        <v>0</v>
      </c>
      <c r="Y65" s="55">
        <v>0</v>
      </c>
      <c r="Z65" s="55">
        <f t="shared" si="38"/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f t="shared" si="39"/>
        <v>0.27100000000000002</v>
      </c>
      <c r="AF65" s="55">
        <f t="shared" si="40"/>
        <v>0</v>
      </c>
      <c r="AG65" s="55">
        <f t="shared" si="41"/>
        <v>0</v>
      </c>
      <c r="AH65" s="55">
        <f t="shared" si="42"/>
        <v>0.27100000000000002</v>
      </c>
      <c r="AI65" s="55">
        <f t="shared" si="43"/>
        <v>0</v>
      </c>
    </row>
    <row r="66" spans="1:1030" s="7" customFormat="1" ht="34.5" customHeight="1">
      <c r="A66" s="18" t="s">
        <v>141</v>
      </c>
      <c r="B66" s="15" t="s">
        <v>258</v>
      </c>
      <c r="C66" s="76" t="s">
        <v>259</v>
      </c>
      <c r="D66" s="94">
        <v>2025</v>
      </c>
      <c r="E66" s="94">
        <v>2025</v>
      </c>
      <c r="F66" s="93" t="s">
        <v>104</v>
      </c>
      <c r="G66" s="75">
        <f t="shared" si="35"/>
        <v>25.260999999999999</v>
      </c>
      <c r="H66" s="93" t="s">
        <v>104</v>
      </c>
      <c r="I66" s="24">
        <f t="shared" si="19"/>
        <v>25.260999999999999</v>
      </c>
      <c r="J66" s="24">
        <f t="shared" si="33"/>
        <v>25.260999999999999</v>
      </c>
      <c r="K66" s="67">
        <f t="shared" si="36"/>
        <v>0</v>
      </c>
      <c r="L66" s="86">
        <v>0</v>
      </c>
      <c r="M66" s="86">
        <v>0</v>
      </c>
      <c r="N66" s="24">
        <v>0</v>
      </c>
      <c r="O66" s="67">
        <v>0</v>
      </c>
      <c r="P66" s="67">
        <f t="shared" si="37"/>
        <v>25.260999999999999</v>
      </c>
      <c r="Q66" s="67">
        <v>0</v>
      </c>
      <c r="R66" s="67">
        <v>0</v>
      </c>
      <c r="S66" s="86">
        <v>25.260999999999999</v>
      </c>
      <c r="T66" s="67">
        <v>0</v>
      </c>
      <c r="U66" s="86">
        <f t="shared" si="30"/>
        <v>0</v>
      </c>
      <c r="V66" s="67">
        <v>0</v>
      </c>
      <c r="W66" s="67">
        <v>0</v>
      </c>
      <c r="X66" s="25">
        <v>0</v>
      </c>
      <c r="Y66" s="67">
        <v>0</v>
      </c>
      <c r="Z66" s="67">
        <f t="shared" si="38"/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f t="shared" si="39"/>
        <v>25.260999999999999</v>
      </c>
      <c r="AF66" s="67">
        <f t="shared" si="40"/>
        <v>0</v>
      </c>
      <c r="AG66" s="67">
        <f t="shared" si="41"/>
        <v>0</v>
      </c>
      <c r="AH66" s="67">
        <f t="shared" si="42"/>
        <v>25.260999999999999</v>
      </c>
      <c r="AI66" s="67">
        <f t="shared" si="43"/>
        <v>0</v>
      </c>
    </row>
    <row r="67" spans="1:1030" s="7" customFormat="1" ht="24" customHeight="1">
      <c r="A67" s="18" t="s">
        <v>142</v>
      </c>
      <c r="B67" s="15" t="s">
        <v>260</v>
      </c>
      <c r="C67" s="76" t="s">
        <v>261</v>
      </c>
      <c r="D67" s="94">
        <v>2025</v>
      </c>
      <c r="E67" s="94">
        <v>2025</v>
      </c>
      <c r="F67" s="93" t="s">
        <v>104</v>
      </c>
      <c r="G67" s="75">
        <f t="shared" si="35"/>
        <v>44.866</v>
      </c>
      <c r="H67" s="93" t="s">
        <v>104</v>
      </c>
      <c r="I67" s="24">
        <f t="shared" si="19"/>
        <v>44.866</v>
      </c>
      <c r="J67" s="24">
        <f t="shared" si="33"/>
        <v>44.866</v>
      </c>
      <c r="K67" s="67">
        <f t="shared" si="36"/>
        <v>0</v>
      </c>
      <c r="L67" s="86">
        <v>0</v>
      </c>
      <c r="M67" s="86">
        <v>0</v>
      </c>
      <c r="N67" s="24">
        <v>0</v>
      </c>
      <c r="O67" s="67">
        <v>0</v>
      </c>
      <c r="P67" s="67">
        <f t="shared" si="37"/>
        <v>44.866</v>
      </c>
      <c r="Q67" s="67">
        <v>0</v>
      </c>
      <c r="R67" s="67">
        <v>0</v>
      </c>
      <c r="S67" s="86">
        <v>42.189</v>
      </c>
      <c r="T67" s="67">
        <v>2.677</v>
      </c>
      <c r="U67" s="86">
        <f t="shared" si="30"/>
        <v>0</v>
      </c>
      <c r="V67" s="67">
        <v>0</v>
      </c>
      <c r="W67" s="67">
        <v>0</v>
      </c>
      <c r="X67" s="25">
        <v>0</v>
      </c>
      <c r="Y67" s="67">
        <v>0</v>
      </c>
      <c r="Z67" s="67">
        <f t="shared" si="38"/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f t="shared" si="39"/>
        <v>44.866</v>
      </c>
      <c r="AF67" s="67">
        <f t="shared" si="40"/>
        <v>0</v>
      </c>
      <c r="AG67" s="67">
        <f t="shared" si="41"/>
        <v>0</v>
      </c>
      <c r="AH67" s="67">
        <f t="shared" si="42"/>
        <v>42.189</v>
      </c>
      <c r="AI67" s="67">
        <f t="shared" si="43"/>
        <v>2.677</v>
      </c>
    </row>
    <row r="68" spans="1:1030" s="7" customFormat="1" ht="24" customHeight="1">
      <c r="A68" s="18" t="s">
        <v>143</v>
      </c>
      <c r="B68" s="15" t="s">
        <v>262</v>
      </c>
      <c r="C68" s="76" t="s">
        <v>263</v>
      </c>
      <c r="D68" s="94">
        <v>2025</v>
      </c>
      <c r="E68" s="94">
        <v>2025</v>
      </c>
      <c r="F68" s="93" t="s">
        <v>104</v>
      </c>
      <c r="G68" s="75">
        <f t="shared" si="35"/>
        <v>0.54400000000000004</v>
      </c>
      <c r="H68" s="93" t="s">
        <v>104</v>
      </c>
      <c r="I68" s="24">
        <f t="shared" si="19"/>
        <v>0.54400000000000004</v>
      </c>
      <c r="J68" s="24">
        <f t="shared" si="33"/>
        <v>0.54400000000000004</v>
      </c>
      <c r="K68" s="67">
        <f t="shared" si="36"/>
        <v>0</v>
      </c>
      <c r="L68" s="86">
        <v>0</v>
      </c>
      <c r="M68" s="86">
        <v>0</v>
      </c>
      <c r="N68" s="24">
        <v>0</v>
      </c>
      <c r="O68" s="67">
        <v>0</v>
      </c>
      <c r="P68" s="67">
        <f t="shared" si="37"/>
        <v>0.54400000000000004</v>
      </c>
      <c r="Q68" s="67">
        <v>0</v>
      </c>
      <c r="R68" s="67">
        <v>0</v>
      </c>
      <c r="S68" s="86">
        <v>0.54400000000000004</v>
      </c>
      <c r="T68" s="67">
        <v>0</v>
      </c>
      <c r="U68" s="86">
        <f t="shared" si="30"/>
        <v>0</v>
      </c>
      <c r="V68" s="67">
        <v>0</v>
      </c>
      <c r="W68" s="67">
        <v>0</v>
      </c>
      <c r="X68" s="25">
        <v>0</v>
      </c>
      <c r="Y68" s="67">
        <v>0</v>
      </c>
      <c r="Z68" s="67">
        <f t="shared" si="38"/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f t="shared" si="39"/>
        <v>0.54400000000000004</v>
      </c>
      <c r="AF68" s="67">
        <f t="shared" si="40"/>
        <v>0</v>
      </c>
      <c r="AG68" s="67">
        <f t="shared" si="41"/>
        <v>0</v>
      </c>
      <c r="AH68" s="67">
        <f t="shared" si="42"/>
        <v>0.54400000000000004</v>
      </c>
      <c r="AI68" s="67">
        <f t="shared" si="43"/>
        <v>0</v>
      </c>
    </row>
    <row r="69" spans="1:1030" s="7" customFormat="1" ht="24" customHeight="1">
      <c r="A69" s="18" t="s">
        <v>250</v>
      </c>
      <c r="B69" s="15" t="s">
        <v>264</v>
      </c>
      <c r="C69" s="76" t="s">
        <v>265</v>
      </c>
      <c r="D69" s="94">
        <v>2025</v>
      </c>
      <c r="E69" s="94">
        <v>2025</v>
      </c>
      <c r="F69" s="93" t="s">
        <v>104</v>
      </c>
      <c r="G69" s="75">
        <f t="shared" si="35"/>
        <v>9.5000000000000001E-2</v>
      </c>
      <c r="H69" s="93" t="s">
        <v>104</v>
      </c>
      <c r="I69" s="24">
        <f t="shared" si="19"/>
        <v>9.5000000000000001E-2</v>
      </c>
      <c r="J69" s="24">
        <f t="shared" si="33"/>
        <v>9.5000000000000001E-2</v>
      </c>
      <c r="K69" s="67">
        <f t="shared" si="36"/>
        <v>0</v>
      </c>
      <c r="L69" s="86">
        <v>0</v>
      </c>
      <c r="M69" s="86">
        <v>0</v>
      </c>
      <c r="N69" s="24">
        <v>0</v>
      </c>
      <c r="O69" s="67">
        <v>0</v>
      </c>
      <c r="P69" s="67">
        <f t="shared" si="37"/>
        <v>9.5000000000000001E-2</v>
      </c>
      <c r="Q69" s="67">
        <v>0</v>
      </c>
      <c r="R69" s="67">
        <v>0</v>
      </c>
      <c r="S69" s="86">
        <v>9.5000000000000001E-2</v>
      </c>
      <c r="T69" s="67">
        <v>0</v>
      </c>
      <c r="U69" s="86">
        <f t="shared" si="30"/>
        <v>0</v>
      </c>
      <c r="V69" s="67">
        <v>0</v>
      </c>
      <c r="W69" s="67">
        <v>0</v>
      </c>
      <c r="X69" s="25">
        <v>0</v>
      </c>
      <c r="Y69" s="67">
        <v>0</v>
      </c>
      <c r="Z69" s="67">
        <f t="shared" si="38"/>
        <v>0</v>
      </c>
      <c r="AA69" s="67">
        <v>0</v>
      </c>
      <c r="AB69" s="67">
        <v>0</v>
      </c>
      <c r="AC69" s="67">
        <v>0</v>
      </c>
      <c r="AD69" s="67"/>
      <c r="AE69" s="67">
        <f t="shared" si="39"/>
        <v>9.5000000000000001E-2</v>
      </c>
      <c r="AF69" s="67">
        <f t="shared" si="40"/>
        <v>0</v>
      </c>
      <c r="AG69" s="67">
        <f t="shared" si="41"/>
        <v>0</v>
      </c>
      <c r="AH69" s="67">
        <f t="shared" si="42"/>
        <v>9.5000000000000001E-2</v>
      </c>
      <c r="AI69" s="67">
        <f t="shared" si="43"/>
        <v>0</v>
      </c>
    </row>
    <row r="70" spans="1:1030" s="7" customFormat="1" ht="33" customHeight="1">
      <c r="A70" s="69" t="s">
        <v>251</v>
      </c>
      <c r="B70" s="70" t="s">
        <v>266</v>
      </c>
      <c r="C70" s="77" t="s">
        <v>267</v>
      </c>
      <c r="D70" s="72">
        <v>2025</v>
      </c>
      <c r="E70" s="72">
        <v>2025</v>
      </c>
      <c r="F70" s="72" t="s">
        <v>104</v>
      </c>
      <c r="G70" s="75">
        <f t="shared" si="35"/>
        <v>7.3090000000000002</v>
      </c>
      <c r="H70" s="93" t="s">
        <v>104</v>
      </c>
      <c r="I70" s="24">
        <f t="shared" si="19"/>
        <v>7.3090000000000002</v>
      </c>
      <c r="J70" s="24">
        <f t="shared" si="33"/>
        <v>7.3090000000000002</v>
      </c>
      <c r="K70" s="67">
        <f t="shared" si="36"/>
        <v>0</v>
      </c>
      <c r="L70" s="86">
        <v>0</v>
      </c>
      <c r="M70" s="86">
        <v>0</v>
      </c>
      <c r="N70" s="55">
        <v>0</v>
      </c>
      <c r="O70" s="55">
        <v>0</v>
      </c>
      <c r="P70" s="67">
        <f t="shared" si="37"/>
        <v>7.3090000000000002</v>
      </c>
      <c r="Q70" s="67">
        <v>0</v>
      </c>
      <c r="R70" s="67">
        <v>0</v>
      </c>
      <c r="S70" s="56">
        <v>0</v>
      </c>
      <c r="T70" s="55">
        <v>7.3090000000000002</v>
      </c>
      <c r="U70" s="86">
        <f t="shared" si="30"/>
        <v>0</v>
      </c>
      <c r="V70" s="67">
        <v>0</v>
      </c>
      <c r="W70" s="67">
        <v>0</v>
      </c>
      <c r="X70" s="56">
        <v>0</v>
      </c>
      <c r="Y70" s="55">
        <v>0</v>
      </c>
      <c r="Z70" s="67">
        <f t="shared" si="38"/>
        <v>0</v>
      </c>
      <c r="AA70" s="67">
        <v>0</v>
      </c>
      <c r="AB70" s="67">
        <v>0</v>
      </c>
      <c r="AC70" s="55">
        <v>0</v>
      </c>
      <c r="AD70" s="55">
        <v>0</v>
      </c>
      <c r="AE70" s="67">
        <f t="shared" si="39"/>
        <v>7.3090000000000002</v>
      </c>
      <c r="AF70" s="67">
        <f t="shared" si="40"/>
        <v>0</v>
      </c>
      <c r="AG70" s="67">
        <f t="shared" si="41"/>
        <v>0</v>
      </c>
      <c r="AH70" s="67">
        <f t="shared" si="42"/>
        <v>0</v>
      </c>
      <c r="AI70" s="67">
        <f t="shared" si="43"/>
        <v>7.3090000000000002</v>
      </c>
    </row>
    <row r="71" spans="1:1030" s="7" customFormat="1" ht="21.75" customHeight="1">
      <c r="A71" s="69" t="s">
        <v>252</v>
      </c>
      <c r="B71" s="70" t="s">
        <v>195</v>
      </c>
      <c r="C71" s="77" t="s">
        <v>196</v>
      </c>
      <c r="D71" s="72">
        <v>2024</v>
      </c>
      <c r="E71" s="72">
        <v>2024</v>
      </c>
      <c r="F71" s="72" t="s">
        <v>104</v>
      </c>
      <c r="G71" s="75">
        <f t="shared" si="35"/>
        <v>1.5289999999999999</v>
      </c>
      <c r="H71" s="93" t="s">
        <v>104</v>
      </c>
      <c r="I71" s="24">
        <f t="shared" si="19"/>
        <v>1.5289999999999999</v>
      </c>
      <c r="J71" s="24">
        <f t="shared" si="33"/>
        <v>1.5289999999999999</v>
      </c>
      <c r="K71" s="67">
        <f t="shared" si="36"/>
        <v>1.5289999999999999</v>
      </c>
      <c r="L71" s="86">
        <v>0</v>
      </c>
      <c r="M71" s="86">
        <v>0</v>
      </c>
      <c r="N71" s="55">
        <v>1.5289999999999999</v>
      </c>
      <c r="O71" s="55">
        <v>0</v>
      </c>
      <c r="P71" s="67">
        <f t="shared" si="37"/>
        <v>0</v>
      </c>
      <c r="Q71" s="67">
        <v>0</v>
      </c>
      <c r="R71" s="67">
        <v>0</v>
      </c>
      <c r="S71" s="56">
        <v>0</v>
      </c>
      <c r="T71" s="55">
        <v>0</v>
      </c>
      <c r="U71" s="86">
        <f t="shared" si="30"/>
        <v>0</v>
      </c>
      <c r="V71" s="67">
        <v>0</v>
      </c>
      <c r="W71" s="67">
        <v>0</v>
      </c>
      <c r="X71" s="56">
        <v>0</v>
      </c>
      <c r="Y71" s="55">
        <v>0</v>
      </c>
      <c r="Z71" s="67">
        <f t="shared" si="38"/>
        <v>0</v>
      </c>
      <c r="AA71" s="67">
        <v>0</v>
      </c>
      <c r="AB71" s="67">
        <v>0</v>
      </c>
      <c r="AC71" s="55">
        <v>0</v>
      </c>
      <c r="AD71" s="55">
        <v>0</v>
      </c>
      <c r="AE71" s="67">
        <f t="shared" si="39"/>
        <v>1.5289999999999999</v>
      </c>
      <c r="AF71" s="67">
        <f t="shared" si="40"/>
        <v>0</v>
      </c>
      <c r="AG71" s="67">
        <f t="shared" si="41"/>
        <v>0</v>
      </c>
      <c r="AH71" s="67">
        <f t="shared" si="42"/>
        <v>1.5289999999999999</v>
      </c>
      <c r="AI71" s="67">
        <f t="shared" si="43"/>
        <v>0</v>
      </c>
    </row>
    <row r="72" spans="1:1030" s="7" customFormat="1" ht="30" customHeight="1">
      <c r="A72" s="69" t="s">
        <v>253</v>
      </c>
      <c r="B72" s="70" t="s">
        <v>197</v>
      </c>
      <c r="C72" s="77" t="s">
        <v>198</v>
      </c>
      <c r="D72" s="72">
        <v>2024</v>
      </c>
      <c r="E72" s="72">
        <v>2024</v>
      </c>
      <c r="F72" s="72" t="s">
        <v>104</v>
      </c>
      <c r="G72" s="75">
        <f t="shared" si="35"/>
        <v>29.927</v>
      </c>
      <c r="H72" s="93" t="s">
        <v>104</v>
      </c>
      <c r="I72" s="24">
        <f t="shared" si="19"/>
        <v>29.927</v>
      </c>
      <c r="J72" s="24">
        <f t="shared" si="33"/>
        <v>29.927</v>
      </c>
      <c r="K72" s="67">
        <f t="shared" si="36"/>
        <v>29.927</v>
      </c>
      <c r="L72" s="86">
        <v>0</v>
      </c>
      <c r="M72" s="86">
        <v>0</v>
      </c>
      <c r="N72" s="55">
        <v>29.927</v>
      </c>
      <c r="O72" s="55">
        <v>0</v>
      </c>
      <c r="P72" s="67">
        <f t="shared" si="37"/>
        <v>0</v>
      </c>
      <c r="Q72" s="67">
        <v>0</v>
      </c>
      <c r="R72" s="67">
        <v>0</v>
      </c>
      <c r="S72" s="56">
        <v>0</v>
      </c>
      <c r="T72" s="55">
        <v>0</v>
      </c>
      <c r="U72" s="86">
        <f t="shared" si="30"/>
        <v>0</v>
      </c>
      <c r="V72" s="67">
        <v>0</v>
      </c>
      <c r="W72" s="67">
        <v>0</v>
      </c>
      <c r="X72" s="56">
        <v>0</v>
      </c>
      <c r="Y72" s="55">
        <v>0</v>
      </c>
      <c r="Z72" s="67">
        <f t="shared" si="38"/>
        <v>0</v>
      </c>
      <c r="AA72" s="67">
        <v>0</v>
      </c>
      <c r="AB72" s="67">
        <v>0</v>
      </c>
      <c r="AC72" s="55">
        <v>0</v>
      </c>
      <c r="AD72" s="55">
        <v>0</v>
      </c>
      <c r="AE72" s="67">
        <f t="shared" si="39"/>
        <v>29.927</v>
      </c>
      <c r="AF72" s="67">
        <f t="shared" si="40"/>
        <v>0</v>
      </c>
      <c r="AG72" s="67">
        <f t="shared" si="41"/>
        <v>0</v>
      </c>
      <c r="AH72" s="67">
        <f t="shared" si="42"/>
        <v>29.927</v>
      </c>
      <c r="AI72" s="67">
        <f t="shared" si="43"/>
        <v>0</v>
      </c>
    </row>
    <row r="73" spans="1:1030" ht="36.75" customHeight="1">
      <c r="A73" s="69" t="s">
        <v>274</v>
      </c>
      <c r="B73" s="70" t="s">
        <v>291</v>
      </c>
      <c r="C73" s="62" t="s">
        <v>199</v>
      </c>
      <c r="D73" s="62">
        <v>2024</v>
      </c>
      <c r="E73" s="62">
        <v>2024</v>
      </c>
      <c r="F73" s="72" t="s">
        <v>104</v>
      </c>
      <c r="G73" s="75">
        <f t="shared" si="35"/>
        <v>4.7519999999999998</v>
      </c>
      <c r="H73" s="93" t="s">
        <v>104</v>
      </c>
      <c r="I73" s="24">
        <f t="shared" si="19"/>
        <v>4.7519999999999998</v>
      </c>
      <c r="J73" s="24">
        <f t="shared" si="33"/>
        <v>4.7519999999999998</v>
      </c>
      <c r="K73" s="67">
        <f t="shared" si="36"/>
        <v>4.7519999999999998</v>
      </c>
      <c r="L73" s="86">
        <v>0</v>
      </c>
      <c r="M73" s="86">
        <v>0</v>
      </c>
      <c r="N73" s="55">
        <v>0</v>
      </c>
      <c r="O73" s="55">
        <v>4.7519999999999998</v>
      </c>
      <c r="P73" s="67">
        <f t="shared" si="37"/>
        <v>0</v>
      </c>
      <c r="Q73" s="67">
        <v>0</v>
      </c>
      <c r="R73" s="67">
        <v>0</v>
      </c>
      <c r="S73" s="56">
        <v>0</v>
      </c>
      <c r="T73" s="55">
        <v>0</v>
      </c>
      <c r="U73" s="86">
        <f t="shared" si="30"/>
        <v>0</v>
      </c>
      <c r="V73" s="67">
        <v>0</v>
      </c>
      <c r="W73" s="67">
        <v>0</v>
      </c>
      <c r="X73" s="56">
        <v>0</v>
      </c>
      <c r="Y73" s="55">
        <v>0</v>
      </c>
      <c r="Z73" s="67">
        <f t="shared" si="38"/>
        <v>0</v>
      </c>
      <c r="AA73" s="67">
        <v>0</v>
      </c>
      <c r="AB73" s="67">
        <v>0</v>
      </c>
      <c r="AC73" s="55">
        <v>0</v>
      </c>
      <c r="AD73" s="55">
        <v>0</v>
      </c>
      <c r="AE73" s="67">
        <f t="shared" si="39"/>
        <v>4.7519999999999998</v>
      </c>
      <c r="AF73" s="67">
        <f t="shared" si="40"/>
        <v>0</v>
      </c>
      <c r="AG73" s="67">
        <f t="shared" si="41"/>
        <v>0</v>
      </c>
      <c r="AH73" s="67">
        <f t="shared" si="42"/>
        <v>0</v>
      </c>
      <c r="AI73" s="67">
        <f t="shared" si="43"/>
        <v>4.7519999999999998</v>
      </c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</row>
    <row r="74" spans="1:1030" s="19" customFormat="1" ht="50.25" customHeight="1">
      <c r="A74" s="69" t="s">
        <v>275</v>
      </c>
      <c r="B74" s="70" t="s">
        <v>268</v>
      </c>
      <c r="C74" s="62" t="s">
        <v>269</v>
      </c>
      <c r="D74" s="62">
        <v>2026</v>
      </c>
      <c r="E74" s="62">
        <v>2026</v>
      </c>
      <c r="F74" s="72" t="s">
        <v>104</v>
      </c>
      <c r="G74" s="75">
        <f t="shared" si="35"/>
        <v>22.922000000000001</v>
      </c>
      <c r="H74" s="93" t="s">
        <v>104</v>
      </c>
      <c r="I74" s="24">
        <f t="shared" si="19"/>
        <v>22.922000000000001</v>
      </c>
      <c r="J74" s="24">
        <f t="shared" si="33"/>
        <v>22.922000000000001</v>
      </c>
      <c r="K74" s="67">
        <f t="shared" si="36"/>
        <v>0</v>
      </c>
      <c r="L74" s="86">
        <v>0</v>
      </c>
      <c r="M74" s="86">
        <v>0</v>
      </c>
      <c r="N74" s="55">
        <v>0</v>
      </c>
      <c r="O74" s="55">
        <v>0</v>
      </c>
      <c r="P74" s="67">
        <f t="shared" si="37"/>
        <v>0</v>
      </c>
      <c r="Q74" s="67">
        <v>0</v>
      </c>
      <c r="R74" s="67">
        <v>0</v>
      </c>
      <c r="S74" s="56">
        <v>0</v>
      </c>
      <c r="T74" s="55">
        <v>0</v>
      </c>
      <c r="U74" s="86">
        <f t="shared" si="30"/>
        <v>22.922000000000001</v>
      </c>
      <c r="V74" s="67">
        <v>0</v>
      </c>
      <c r="W74" s="67">
        <v>0</v>
      </c>
      <c r="X74" s="56">
        <v>22.922000000000001</v>
      </c>
      <c r="Y74" s="55">
        <v>0</v>
      </c>
      <c r="Z74" s="55">
        <f t="shared" si="38"/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f t="shared" si="39"/>
        <v>22.922000000000001</v>
      </c>
      <c r="AF74" s="55">
        <f t="shared" si="40"/>
        <v>0</v>
      </c>
      <c r="AG74" s="55">
        <f t="shared" si="41"/>
        <v>0</v>
      </c>
      <c r="AH74" s="55">
        <f t="shared" si="42"/>
        <v>22.922000000000001</v>
      </c>
      <c r="AI74" s="55">
        <f t="shared" si="43"/>
        <v>0</v>
      </c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</row>
    <row r="75" spans="1:1030" s="19" customFormat="1" ht="36.75" customHeight="1">
      <c r="A75" s="69" t="s">
        <v>276</v>
      </c>
      <c r="B75" s="70" t="s">
        <v>270</v>
      </c>
      <c r="C75" s="62" t="s">
        <v>271</v>
      </c>
      <c r="D75" s="62">
        <v>2025</v>
      </c>
      <c r="E75" s="62">
        <v>2025</v>
      </c>
      <c r="F75" s="72" t="s">
        <v>104</v>
      </c>
      <c r="G75" s="75">
        <f t="shared" si="35"/>
        <v>60.898000000000003</v>
      </c>
      <c r="H75" s="93" t="s">
        <v>104</v>
      </c>
      <c r="I75" s="24">
        <f t="shared" si="19"/>
        <v>60.898000000000003</v>
      </c>
      <c r="J75" s="24">
        <f t="shared" si="33"/>
        <v>60.898000000000003</v>
      </c>
      <c r="K75" s="67">
        <f t="shared" si="36"/>
        <v>0</v>
      </c>
      <c r="L75" s="86">
        <v>0</v>
      </c>
      <c r="M75" s="86">
        <v>0</v>
      </c>
      <c r="N75" s="55">
        <v>0</v>
      </c>
      <c r="O75" s="55">
        <v>0</v>
      </c>
      <c r="P75" s="67">
        <f t="shared" si="37"/>
        <v>60.898000000000003</v>
      </c>
      <c r="Q75" s="67">
        <v>0</v>
      </c>
      <c r="R75" s="67">
        <v>0</v>
      </c>
      <c r="S75" s="56">
        <v>60.898000000000003</v>
      </c>
      <c r="T75" s="55">
        <v>0</v>
      </c>
      <c r="U75" s="86">
        <f t="shared" si="30"/>
        <v>0</v>
      </c>
      <c r="V75" s="67">
        <v>0</v>
      </c>
      <c r="W75" s="67">
        <v>0</v>
      </c>
      <c r="X75" s="56">
        <v>0</v>
      </c>
      <c r="Y75" s="55">
        <v>0</v>
      </c>
      <c r="Z75" s="55">
        <f t="shared" si="38"/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f t="shared" si="39"/>
        <v>60.898000000000003</v>
      </c>
      <c r="AF75" s="55">
        <f t="shared" si="40"/>
        <v>0</v>
      </c>
      <c r="AG75" s="55">
        <f t="shared" si="41"/>
        <v>0</v>
      </c>
      <c r="AH75" s="55">
        <f t="shared" si="42"/>
        <v>60.898000000000003</v>
      </c>
      <c r="AI75" s="55">
        <f t="shared" si="43"/>
        <v>0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</row>
    <row r="76" spans="1:1030" s="19" customFormat="1" ht="36.75" customHeight="1">
      <c r="A76" s="69" t="s">
        <v>277</v>
      </c>
      <c r="B76" s="70" t="s">
        <v>272</v>
      </c>
      <c r="C76" s="62" t="s">
        <v>273</v>
      </c>
      <c r="D76" s="62">
        <v>2025</v>
      </c>
      <c r="E76" s="62">
        <v>2025</v>
      </c>
      <c r="F76" s="72" t="s">
        <v>104</v>
      </c>
      <c r="G76" s="75">
        <f t="shared" si="35"/>
        <v>9.1470000000000002</v>
      </c>
      <c r="H76" s="72" t="s">
        <v>104</v>
      </c>
      <c r="I76" s="55">
        <f t="shared" si="19"/>
        <v>9.1470000000000002</v>
      </c>
      <c r="J76" s="55">
        <f t="shared" si="33"/>
        <v>9.1470000000000002</v>
      </c>
      <c r="K76" s="55">
        <f t="shared" si="36"/>
        <v>0</v>
      </c>
      <c r="L76" s="56">
        <v>0</v>
      </c>
      <c r="M76" s="56">
        <v>0</v>
      </c>
      <c r="N76" s="55">
        <v>0</v>
      </c>
      <c r="O76" s="55">
        <v>0</v>
      </c>
      <c r="P76" s="55">
        <f t="shared" si="37"/>
        <v>9.1470000000000002</v>
      </c>
      <c r="Q76" s="55">
        <v>0</v>
      </c>
      <c r="R76" s="55">
        <v>0</v>
      </c>
      <c r="S76" s="56">
        <v>0</v>
      </c>
      <c r="T76" s="55">
        <v>9.1470000000000002</v>
      </c>
      <c r="U76" s="56">
        <f t="shared" si="30"/>
        <v>0</v>
      </c>
      <c r="V76" s="55">
        <v>0</v>
      </c>
      <c r="W76" s="55">
        <v>0</v>
      </c>
      <c r="X76" s="56">
        <v>0</v>
      </c>
      <c r="Y76" s="55">
        <v>0</v>
      </c>
      <c r="Z76" s="55">
        <f t="shared" si="38"/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f t="shared" si="39"/>
        <v>9.1470000000000002</v>
      </c>
      <c r="AF76" s="55">
        <f t="shared" si="40"/>
        <v>0</v>
      </c>
      <c r="AG76" s="55">
        <f t="shared" si="41"/>
        <v>0</v>
      </c>
      <c r="AH76" s="55">
        <f t="shared" si="42"/>
        <v>0</v>
      </c>
      <c r="AI76" s="55">
        <f t="shared" si="43"/>
        <v>9.1470000000000002</v>
      </c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</row>
    <row r="77" spans="1:1030" ht="24" customHeight="1">
      <c r="J77" s="3"/>
      <c r="K77" s="3"/>
      <c r="S77" s="3"/>
      <c r="T77" s="68"/>
      <c r="U77" s="68"/>
      <c r="V77" s="68"/>
      <c r="W77" s="2" t="s">
        <v>129</v>
      </c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</row>
    <row r="78" spans="1:1030">
      <c r="J78" s="3"/>
      <c r="K78" s="3"/>
      <c r="S78" s="3"/>
      <c r="T78" s="3"/>
      <c r="U78" s="3"/>
      <c r="V78" s="3"/>
    </row>
  </sheetData>
  <mergeCells count="28">
    <mergeCell ref="AE19:AI19"/>
    <mergeCell ref="I18:I19"/>
    <mergeCell ref="K19:O19"/>
    <mergeCell ref="P19:T19"/>
    <mergeCell ref="U19:Y19"/>
    <mergeCell ref="K18:AI18"/>
    <mergeCell ref="Z19:AD19"/>
    <mergeCell ref="A18:A20"/>
    <mergeCell ref="B18:B20"/>
    <mergeCell ref="J18:J19"/>
    <mergeCell ref="C18:C20"/>
    <mergeCell ref="D18:D20"/>
    <mergeCell ref="F18:H18"/>
    <mergeCell ref="E18:E19"/>
    <mergeCell ref="F19:H19"/>
    <mergeCell ref="C14:X16"/>
    <mergeCell ref="AE1:AI1"/>
    <mergeCell ref="AE2:AI2"/>
    <mergeCell ref="AE4:AI4"/>
    <mergeCell ref="AF3:AI3"/>
    <mergeCell ref="AE6:AI6"/>
    <mergeCell ref="AE7:AI7"/>
    <mergeCell ref="AE9:AI9"/>
    <mergeCell ref="AE11:AI11"/>
    <mergeCell ref="AE12:AI12"/>
    <mergeCell ref="AF14:AI14"/>
    <mergeCell ref="AE8:AI8"/>
    <mergeCell ref="AE13:AI13"/>
  </mergeCells>
  <printOptions horizontalCentered="1"/>
  <pageMargins left="0.11811023622047245" right="0.11811023622047245" top="0.59055118110236227" bottom="0" header="0.31496062992125984" footer="0.31496062992125984"/>
  <pageSetup paperSize="9" scale="25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Y77"/>
  <sheetViews>
    <sheetView view="pageBreakPreview" topLeftCell="A17" zoomScale="70" zoomScaleNormal="75" zoomScaleSheetLayoutView="70" workbookViewId="0">
      <pane xSplit="3" ySplit="5" topLeftCell="D22" activePane="bottomRight" state="frozen"/>
      <selection activeCell="A17" sqref="A17"/>
      <selection pane="topRight" activeCell="D17" sqref="D17"/>
      <selection pane="bottomLeft" activeCell="A22" sqref="A22"/>
      <selection pane="bottomRight" activeCell="Q58" sqref="Q58:Q69"/>
    </sheetView>
  </sheetViews>
  <sheetFormatPr defaultRowHeight="15.75"/>
  <cols>
    <col min="1" max="1" width="13" style="6" customWidth="1"/>
    <col min="2" max="2" width="81.7109375" style="3" customWidth="1"/>
    <col min="3" max="4" width="18.5703125" style="3" customWidth="1"/>
    <col min="5" max="6" width="19.140625" style="3" customWidth="1"/>
    <col min="7" max="7" width="18.5703125" style="3" customWidth="1"/>
    <col min="8" max="8" width="17.42578125" style="3" customWidth="1"/>
    <col min="9" max="9" width="17.5703125" style="3" customWidth="1"/>
    <col min="10" max="10" width="15.7109375" style="3" customWidth="1"/>
    <col min="11" max="11" width="12.7109375" style="3" customWidth="1"/>
    <col min="12" max="12" width="17.42578125" style="3" customWidth="1"/>
    <col min="13" max="13" width="19.42578125" style="3" customWidth="1"/>
    <col min="14" max="14" width="16.7109375" style="3" customWidth="1"/>
    <col min="15" max="15" width="16.85546875" style="3" customWidth="1"/>
    <col min="16" max="17" width="17.140625" style="3" customWidth="1"/>
    <col min="18" max="18" width="13.85546875" style="3" customWidth="1"/>
    <col min="19" max="20" width="9.5703125" style="3" bestFit="1" customWidth="1"/>
    <col min="21" max="22" width="12.85546875" style="3" customWidth="1"/>
    <col min="23" max="1013" width="9.140625" style="3"/>
    <col min="1014" max="16384" width="9.140625" style="19"/>
  </cols>
  <sheetData>
    <row r="1" spans="1:1012" ht="18.75" hidden="1" customHeight="1">
      <c r="A1" s="31"/>
      <c r="L1" s="29"/>
      <c r="M1" s="29"/>
      <c r="N1" s="133" t="s">
        <v>5</v>
      </c>
      <c r="O1" s="133"/>
      <c r="P1" s="133"/>
      <c r="Q1" s="133"/>
      <c r="R1" s="133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</row>
    <row r="2" spans="1:1012" ht="20.25" hidden="1" customHeight="1">
      <c r="A2" s="31"/>
      <c r="L2" s="134" t="s">
        <v>107</v>
      </c>
      <c r="M2" s="134"/>
      <c r="N2" s="134"/>
      <c r="O2" s="134"/>
      <c r="P2" s="134"/>
      <c r="Q2" s="134"/>
      <c r="R2" s="134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</row>
    <row r="3" spans="1:1012" ht="20.25" hidden="1" customHeight="1">
      <c r="A3" s="31"/>
      <c r="L3" s="29"/>
      <c r="M3" s="134" t="s">
        <v>106</v>
      </c>
      <c r="N3" s="134"/>
      <c r="O3" s="134"/>
      <c r="P3" s="134"/>
      <c r="Q3" s="134"/>
      <c r="R3" s="134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</row>
    <row r="4" spans="1:1012" ht="20.25" hidden="1" customHeight="1">
      <c r="A4" s="31"/>
      <c r="M4" s="28"/>
      <c r="N4" s="135" t="s">
        <v>137</v>
      </c>
      <c r="O4" s="135"/>
      <c r="P4" s="135"/>
      <c r="Q4" s="135"/>
      <c r="R4" s="135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</row>
    <row r="5" spans="1:1012" ht="20.25" hidden="1" customHeight="1">
      <c r="A5" s="31"/>
      <c r="M5" s="28"/>
      <c r="N5" s="66"/>
      <c r="O5" s="66"/>
      <c r="P5" s="66"/>
      <c r="Q5" s="81"/>
      <c r="R5" s="66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</row>
    <row r="6" spans="1:1012" ht="20.25" customHeight="1">
      <c r="A6" s="31"/>
      <c r="M6" s="28"/>
      <c r="N6" s="119" t="s">
        <v>5</v>
      </c>
      <c r="O6" s="119"/>
      <c r="P6" s="119"/>
      <c r="Q6" s="119"/>
      <c r="R6" s="1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</row>
    <row r="7" spans="1:1012" ht="20.25" customHeight="1">
      <c r="A7" s="31"/>
      <c r="M7" s="28"/>
      <c r="N7" s="120" t="s">
        <v>107</v>
      </c>
      <c r="O7" s="120"/>
      <c r="P7" s="120"/>
      <c r="Q7" s="120"/>
      <c r="R7" s="120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</row>
    <row r="8" spans="1:1012" ht="20.25" customHeight="1">
      <c r="A8" s="31"/>
      <c r="M8" s="28"/>
      <c r="N8" s="92"/>
      <c r="O8" s="121" t="s">
        <v>106</v>
      </c>
      <c r="P8" s="121"/>
      <c r="Q8" s="121"/>
      <c r="R8" s="121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</row>
    <row r="9" spans="1:1012" ht="20.25" customHeight="1">
      <c r="A9" s="31"/>
      <c r="M9" s="28"/>
      <c r="N9" s="102"/>
      <c r="O9" s="129" t="s">
        <v>301</v>
      </c>
      <c r="P9" s="129"/>
      <c r="Q9" s="129"/>
      <c r="R9" s="12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</row>
    <row r="10" spans="1:1012" ht="20.25" customHeight="1">
      <c r="A10" s="31"/>
      <c r="M10" s="28"/>
      <c r="N10" s="92"/>
      <c r="O10" s="92"/>
      <c r="P10" s="92"/>
      <c r="Q10" s="92"/>
      <c r="R10" s="92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</row>
    <row r="11" spans="1:1012" ht="20.25" customHeight="1">
      <c r="A11" s="31"/>
      <c r="M11" s="28"/>
      <c r="N11" s="119" t="s">
        <v>280</v>
      </c>
      <c r="O11" s="119"/>
      <c r="P11" s="119"/>
      <c r="Q11" s="119"/>
      <c r="R11" s="1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</row>
    <row r="12" spans="1:1012" ht="20.25" customHeight="1">
      <c r="A12" s="31"/>
      <c r="M12" s="28"/>
      <c r="N12" s="120" t="s">
        <v>107</v>
      </c>
      <c r="O12" s="120"/>
      <c r="P12" s="120"/>
      <c r="Q12" s="120"/>
      <c r="R12" s="120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</row>
    <row r="13" spans="1:1012" ht="21.75" customHeight="1">
      <c r="A13" s="31"/>
      <c r="G13" s="19"/>
      <c r="H13" s="100"/>
      <c r="I13" s="100"/>
      <c r="J13" s="100"/>
      <c r="K13" s="100"/>
      <c r="L13" s="100"/>
      <c r="M13" s="97"/>
      <c r="N13" s="92"/>
      <c r="O13" s="121" t="s">
        <v>106</v>
      </c>
      <c r="P13" s="121"/>
      <c r="Q13" s="121"/>
      <c r="R13" s="121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</row>
    <row r="14" spans="1:1012" ht="31.5" customHeight="1">
      <c r="A14" s="52" t="s">
        <v>102</v>
      </c>
      <c r="B14" s="52"/>
      <c r="C14" s="52"/>
      <c r="D14" s="52"/>
      <c r="E14" s="52"/>
      <c r="F14" s="52"/>
      <c r="G14" s="101"/>
      <c r="H14" s="101"/>
      <c r="I14" s="101"/>
      <c r="J14" s="101"/>
      <c r="K14" s="101"/>
      <c r="L14" s="101"/>
      <c r="M14" s="97"/>
      <c r="N14" s="102"/>
      <c r="O14" s="119" t="s">
        <v>282</v>
      </c>
      <c r="P14" s="119"/>
      <c r="Q14" s="119"/>
      <c r="R14" s="1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</row>
    <row r="15" spans="1:1012" ht="76.5" customHeight="1">
      <c r="A15" s="8"/>
      <c r="B15" s="8"/>
      <c r="C15" s="8"/>
      <c r="D15" s="116" t="s">
        <v>299</v>
      </c>
      <c r="E15" s="116"/>
      <c r="F15" s="116"/>
      <c r="G15" s="116"/>
      <c r="H15" s="116"/>
      <c r="I15" s="116"/>
      <c r="J15" s="116"/>
      <c r="K15" s="116"/>
      <c r="L15" s="116"/>
      <c r="M15" s="97"/>
      <c r="N15" s="8"/>
      <c r="O15" s="8"/>
      <c r="P15" s="8"/>
      <c r="Q15" s="8"/>
      <c r="R15" s="8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</row>
    <row r="16" spans="1:1012">
      <c r="A16" s="31"/>
      <c r="O16" s="49"/>
      <c r="P16" s="49"/>
      <c r="Q16" s="49"/>
      <c r="R16" s="4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</row>
    <row r="17" spans="1:1013" ht="51" customHeight="1">
      <c r="A17" s="125" t="s">
        <v>21</v>
      </c>
      <c r="B17" s="125" t="s">
        <v>118</v>
      </c>
      <c r="C17" s="122" t="s">
        <v>119</v>
      </c>
      <c r="D17" s="122" t="s">
        <v>22</v>
      </c>
      <c r="E17" s="122" t="s">
        <v>23</v>
      </c>
      <c r="F17" s="122" t="s">
        <v>113</v>
      </c>
      <c r="G17" s="125" t="s">
        <v>114</v>
      </c>
      <c r="H17" s="125"/>
      <c r="I17" s="125"/>
      <c r="J17" s="125"/>
      <c r="K17" s="125"/>
      <c r="L17" s="125" t="s">
        <v>116</v>
      </c>
      <c r="M17" s="125"/>
      <c r="N17" s="126" t="s">
        <v>117</v>
      </c>
      <c r="O17" s="127"/>
      <c r="P17" s="127"/>
      <c r="Q17" s="127"/>
      <c r="R17" s="128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</row>
    <row r="18" spans="1:1013" ht="126.75" customHeight="1">
      <c r="A18" s="125"/>
      <c r="B18" s="125"/>
      <c r="C18" s="123"/>
      <c r="D18" s="123"/>
      <c r="E18" s="123"/>
      <c r="F18" s="124"/>
      <c r="G18" s="130" t="s">
        <v>26</v>
      </c>
      <c r="H18" s="131"/>
      <c r="I18" s="131"/>
      <c r="J18" s="131"/>
      <c r="K18" s="132"/>
      <c r="L18" s="130" t="s">
        <v>149</v>
      </c>
      <c r="M18" s="132"/>
      <c r="N18" s="40" t="s">
        <v>150</v>
      </c>
      <c r="O18" s="40" t="s">
        <v>151</v>
      </c>
      <c r="P18" s="40" t="s">
        <v>152</v>
      </c>
      <c r="Q18" s="78" t="s">
        <v>218</v>
      </c>
      <c r="R18" s="122" t="s">
        <v>32</v>
      </c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</row>
    <row r="19" spans="1:1013" ht="83.25" customHeight="1">
      <c r="A19" s="125"/>
      <c r="B19" s="125"/>
      <c r="C19" s="124"/>
      <c r="D19" s="124"/>
      <c r="E19" s="40" t="s">
        <v>26</v>
      </c>
      <c r="F19" s="40" t="s">
        <v>26</v>
      </c>
      <c r="G19" s="40" t="s">
        <v>54</v>
      </c>
      <c r="H19" s="40" t="s">
        <v>55</v>
      </c>
      <c r="I19" s="40" t="s">
        <v>100</v>
      </c>
      <c r="J19" s="40" t="s">
        <v>56</v>
      </c>
      <c r="K19" s="40" t="s">
        <v>57</v>
      </c>
      <c r="L19" s="40" t="s">
        <v>27</v>
      </c>
      <c r="M19" s="40" t="s">
        <v>58</v>
      </c>
      <c r="N19" s="40" t="s">
        <v>59</v>
      </c>
      <c r="O19" s="40" t="s">
        <v>59</v>
      </c>
      <c r="P19" s="40" t="s">
        <v>59</v>
      </c>
      <c r="Q19" s="78" t="s">
        <v>59</v>
      </c>
      <c r="R19" s="124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</row>
    <row r="20" spans="1:1013" s="11" customFormat="1" ht="16.5">
      <c r="A20" s="4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40">
        <v>13</v>
      </c>
      <c r="N20" s="41" t="s">
        <v>60</v>
      </c>
      <c r="O20" s="22" t="s">
        <v>61</v>
      </c>
      <c r="P20" s="41" t="s">
        <v>62</v>
      </c>
      <c r="Q20" s="82" t="s">
        <v>219</v>
      </c>
      <c r="R20" s="41">
        <v>15</v>
      </c>
    </row>
    <row r="21" spans="1:1013" s="33" customFormat="1" ht="24" customHeight="1">
      <c r="A21" s="14"/>
      <c r="B21" s="23" t="s">
        <v>53</v>
      </c>
      <c r="C21" s="23"/>
      <c r="D21" s="23"/>
      <c r="E21" s="23"/>
      <c r="F21" s="37">
        <f t="shared" ref="F21" si="0">F22</f>
        <v>0</v>
      </c>
      <c r="G21" s="37">
        <f>G22+G57</f>
        <v>4144.6229999999996</v>
      </c>
      <c r="H21" s="37">
        <f t="shared" ref="H21:R21" si="1">H22+H57</f>
        <v>0</v>
      </c>
      <c r="I21" s="37">
        <f t="shared" si="1"/>
        <v>3711.7240000000002</v>
      </c>
      <c r="J21" s="37">
        <f t="shared" si="1"/>
        <v>0</v>
      </c>
      <c r="K21" s="37">
        <f t="shared" si="1"/>
        <v>432.899</v>
      </c>
      <c r="L21" s="37"/>
      <c r="M21" s="37">
        <f t="shared" si="1"/>
        <v>4143.6719999999996</v>
      </c>
      <c r="N21" s="37">
        <f t="shared" si="1"/>
        <v>486.697</v>
      </c>
      <c r="O21" s="37">
        <f t="shared" si="1"/>
        <v>2626.2289999999998</v>
      </c>
      <c r="P21" s="37">
        <f t="shared" si="1"/>
        <v>700.26800000000003</v>
      </c>
      <c r="Q21" s="37">
        <f t="shared" si="1"/>
        <v>331.42899999999997</v>
      </c>
      <c r="R21" s="37">
        <f t="shared" si="1"/>
        <v>4144.6229999999996</v>
      </c>
      <c r="T21" s="54"/>
    </row>
    <row r="22" spans="1:1013" s="16" customFormat="1" ht="28.5" customHeight="1">
      <c r="A22" s="13" t="s">
        <v>2</v>
      </c>
      <c r="B22" s="14" t="s">
        <v>3</v>
      </c>
      <c r="C22" s="14"/>
      <c r="D22" s="14"/>
      <c r="E22" s="14"/>
      <c r="F22" s="26">
        <f>F23</f>
        <v>0</v>
      </c>
      <c r="G22" s="26">
        <f>G23+G28</f>
        <v>3927.2950000000001</v>
      </c>
      <c r="H22" s="26">
        <f t="shared" ref="H22:R22" si="2">H23+H28</f>
        <v>0</v>
      </c>
      <c r="I22" s="26">
        <f t="shared" si="2"/>
        <v>3711.7240000000002</v>
      </c>
      <c r="J22" s="26">
        <f t="shared" si="2"/>
        <v>0</v>
      </c>
      <c r="K22" s="26">
        <f t="shared" si="2"/>
        <v>215.571</v>
      </c>
      <c r="L22" s="26"/>
      <c r="M22" s="26">
        <f t="shared" si="2"/>
        <v>3927.2950000000001</v>
      </c>
      <c r="N22" s="26">
        <f t="shared" si="2"/>
        <v>417.041</v>
      </c>
      <c r="O22" s="26">
        <f t="shared" si="2"/>
        <v>2499.5300000000002</v>
      </c>
      <c r="P22" s="26">
        <f t="shared" si="2"/>
        <v>680.24599999999998</v>
      </c>
      <c r="Q22" s="26">
        <f t="shared" si="2"/>
        <v>330.47800000000001</v>
      </c>
      <c r="R22" s="26">
        <f t="shared" si="2"/>
        <v>3927.2950000000001</v>
      </c>
      <c r="S22" s="11"/>
      <c r="T22" s="54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</row>
    <row r="23" spans="1:1013" s="35" customFormat="1" ht="49.5" customHeight="1">
      <c r="A23" s="13" t="s">
        <v>4</v>
      </c>
      <c r="B23" s="14" t="s">
        <v>125</v>
      </c>
      <c r="C23" s="14" t="s">
        <v>124</v>
      </c>
      <c r="D23" s="14"/>
      <c r="E23" s="14"/>
      <c r="F23" s="26">
        <f>SUM(F24:F28)</f>
        <v>0</v>
      </c>
      <c r="G23" s="26">
        <f t="shared" ref="G23" si="3">SUM(G24:G27)</f>
        <v>3719.2649999999999</v>
      </c>
      <c r="H23" s="26">
        <f t="shared" ref="H23" si="4">SUM(H24:H27)</f>
        <v>0</v>
      </c>
      <c r="I23" s="26">
        <f t="shared" ref="I23" si="5">SUM(I24:I27)</f>
        <v>3711.7240000000002</v>
      </c>
      <c r="J23" s="26">
        <f t="shared" ref="J23" si="6">SUM(J24:J27)</f>
        <v>0</v>
      </c>
      <c r="K23" s="26">
        <f t="shared" ref="K23" si="7">SUM(K24:K27)</f>
        <v>7.5410000000000004</v>
      </c>
      <c r="L23" s="26"/>
      <c r="M23" s="26">
        <f t="shared" ref="M23" si="8">SUM(M24:M27)</f>
        <v>3719.2649999999999</v>
      </c>
      <c r="N23" s="26">
        <f t="shared" ref="N23:Q23" si="9">SUM(N24:N27)</f>
        <v>357.64600000000002</v>
      </c>
      <c r="O23" s="26">
        <f t="shared" si="9"/>
        <v>2437.6480000000001</v>
      </c>
      <c r="P23" s="26">
        <f t="shared" si="9"/>
        <v>607.78899999999999</v>
      </c>
      <c r="Q23" s="26">
        <f t="shared" si="9"/>
        <v>316.18200000000002</v>
      </c>
      <c r="R23" s="26">
        <f>SUM(R24:R27)</f>
        <v>3719.2649999999999</v>
      </c>
      <c r="S23" s="34"/>
      <c r="T23" s="54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</row>
    <row r="24" spans="1:1013" s="11" customFormat="1" ht="29.25" customHeight="1">
      <c r="A24" s="18" t="s">
        <v>7</v>
      </c>
      <c r="B24" s="15" t="str">
        <f>'Приложение №1 '!B25</f>
        <v>Создание интеллектуальной системы учета электрической энергии (2022-2025)</v>
      </c>
      <c r="C24" s="94" t="str">
        <f>'Приложение №1 '!C25</f>
        <v>L_17.01.0134</v>
      </c>
      <c r="D24" s="94">
        <v>2022</v>
      </c>
      <c r="E24" s="94">
        <v>2025</v>
      </c>
      <c r="F24" s="24" t="s">
        <v>104</v>
      </c>
      <c r="G24" s="24">
        <f>H24+I24+J24+K24</f>
        <v>3461.4349999999999</v>
      </c>
      <c r="H24" s="24">
        <v>0</v>
      </c>
      <c r="I24" s="24">
        <f>R24</f>
        <v>3461.4349999999999</v>
      </c>
      <c r="J24" s="24">
        <v>0</v>
      </c>
      <c r="K24" s="24">
        <v>0</v>
      </c>
      <c r="L24" s="94" t="s">
        <v>104</v>
      </c>
      <c r="M24" s="21">
        <f>R24</f>
        <v>3461.4349999999999</v>
      </c>
      <c r="N24" s="25">
        <v>107.357</v>
      </c>
      <c r="O24" s="25">
        <v>2430.107</v>
      </c>
      <c r="P24" s="25">
        <v>607.78899999999999</v>
      </c>
      <c r="Q24" s="25">
        <v>316.18200000000002</v>
      </c>
      <c r="R24" s="25">
        <f>N24+O24+P24+Q24</f>
        <v>3461.4349999999999</v>
      </c>
      <c r="S24" s="20"/>
      <c r="T24" s="54"/>
      <c r="U24" s="12"/>
      <c r="V24" s="12"/>
      <c r="W24" s="12"/>
    </row>
    <row r="25" spans="1:1013" s="11" customFormat="1" ht="53.25" customHeight="1">
      <c r="A25" s="18" t="s">
        <v>8</v>
      </c>
      <c r="B25" s="15" t="str">
        <f>'Приложение №1 '!B26</f>
        <v>Приобретение и установка интеллектуальных приборов учета электрической энергии в 2024 году в рамках исполнения Федерального закона от 27.12.2018 № 522-ФЗ</v>
      </c>
      <c r="C25" s="94" t="str">
        <f>'Приложение №1 '!C26</f>
        <v>N_17.01.10008</v>
      </c>
      <c r="D25" s="94">
        <f>'Приложение №1 '!D26</f>
        <v>2023</v>
      </c>
      <c r="E25" s="94">
        <f>'Приложение №1 '!E26</f>
        <v>2024</v>
      </c>
      <c r="F25" s="24" t="s">
        <v>104</v>
      </c>
      <c r="G25" s="24">
        <f>H25+I25+J25+K25</f>
        <v>250.28899999999999</v>
      </c>
      <c r="H25" s="24">
        <v>0</v>
      </c>
      <c r="I25" s="24">
        <f>R25</f>
        <v>250.28899999999999</v>
      </c>
      <c r="J25" s="24">
        <v>0</v>
      </c>
      <c r="K25" s="24">
        <v>0</v>
      </c>
      <c r="L25" s="94" t="s">
        <v>104</v>
      </c>
      <c r="M25" s="21">
        <f t="shared" ref="M25:M27" si="10">R25</f>
        <v>250.28899999999999</v>
      </c>
      <c r="N25" s="25">
        <v>250.28899999999999</v>
      </c>
      <c r="O25" s="25">
        <v>0</v>
      </c>
      <c r="P25" s="25">
        <v>0</v>
      </c>
      <c r="Q25" s="25">
        <v>0</v>
      </c>
      <c r="R25" s="25">
        <f t="shared" ref="R25:R27" si="11">N25+O25+P25+Q25</f>
        <v>250.28899999999999</v>
      </c>
      <c r="S25" s="20"/>
      <c r="T25" s="54"/>
      <c r="U25" s="12"/>
      <c r="V25" s="12"/>
      <c r="W25" s="12"/>
    </row>
    <row r="26" spans="1:1013" s="11" customFormat="1" ht="33.75" customHeight="1">
      <c r="A26" s="18" t="s">
        <v>9</v>
      </c>
      <c r="B26" s="15" t="str">
        <f>'Приложение №1 '!B27</f>
        <v>Развитие информационного вычислительного комплекса (ИВК) в 2025 году</v>
      </c>
      <c r="C26" s="94" t="str">
        <f>'Приложение №1 '!C27</f>
        <v>О_17.01.10022</v>
      </c>
      <c r="D26" s="94">
        <f>'Приложение №1 '!D27</f>
        <v>2025</v>
      </c>
      <c r="E26" s="94" t="str">
        <f>'Приложение №1 '!E27</f>
        <v>нд</v>
      </c>
      <c r="F26" s="24" t="s">
        <v>104</v>
      </c>
      <c r="G26" s="24">
        <f t="shared" ref="G26:G27" si="12">H26+I26+J26+K26</f>
        <v>5.1710000000000003</v>
      </c>
      <c r="H26" s="24">
        <v>0</v>
      </c>
      <c r="I26" s="24">
        <v>0</v>
      </c>
      <c r="J26" s="24">
        <v>0</v>
      </c>
      <c r="K26" s="24">
        <f>R26</f>
        <v>5.1710000000000003</v>
      </c>
      <c r="L26" s="94" t="s">
        <v>104</v>
      </c>
      <c r="M26" s="21">
        <f t="shared" si="10"/>
        <v>5.1710000000000003</v>
      </c>
      <c r="N26" s="25">
        <v>0</v>
      </c>
      <c r="O26" s="25">
        <v>5.1710000000000003</v>
      </c>
      <c r="P26" s="25">
        <v>0</v>
      </c>
      <c r="Q26" s="25">
        <v>0</v>
      </c>
      <c r="R26" s="25">
        <f t="shared" si="11"/>
        <v>5.1710000000000003</v>
      </c>
      <c r="S26" s="20"/>
      <c r="T26" s="54"/>
      <c r="U26" s="12"/>
      <c r="V26" s="12"/>
      <c r="W26" s="12"/>
    </row>
    <row r="27" spans="1:1013" s="11" customFormat="1" ht="33.75" customHeight="1">
      <c r="A27" s="18" t="s">
        <v>10</v>
      </c>
      <c r="B27" s="15" t="str">
        <f>'Приложение №1 '!B28</f>
        <v>Развитие системы управления потоками сбора и передачи данных "Пионер" (СУП СПД Пионер) в 2025 году</v>
      </c>
      <c r="C27" s="94" t="str">
        <f>'Приложение №1 '!C28</f>
        <v>О_17.01.10038</v>
      </c>
      <c r="D27" s="94">
        <f>'Приложение №1 '!D28</f>
        <v>2025</v>
      </c>
      <c r="E27" s="94" t="str">
        <f>'Приложение №1 '!E28</f>
        <v>нд</v>
      </c>
      <c r="F27" s="24" t="s">
        <v>104</v>
      </c>
      <c r="G27" s="24">
        <f t="shared" si="12"/>
        <v>2.37</v>
      </c>
      <c r="H27" s="24">
        <v>0</v>
      </c>
      <c r="I27" s="24">
        <v>0</v>
      </c>
      <c r="J27" s="24">
        <v>0</v>
      </c>
      <c r="K27" s="24">
        <f>R27</f>
        <v>2.37</v>
      </c>
      <c r="L27" s="94" t="s">
        <v>104</v>
      </c>
      <c r="M27" s="21">
        <f t="shared" si="10"/>
        <v>2.37</v>
      </c>
      <c r="N27" s="25">
        <v>0</v>
      </c>
      <c r="O27" s="25">
        <v>2.37</v>
      </c>
      <c r="P27" s="25">
        <v>0</v>
      </c>
      <c r="Q27" s="25">
        <v>0</v>
      </c>
      <c r="R27" s="25">
        <f t="shared" si="11"/>
        <v>2.37</v>
      </c>
      <c r="S27" s="20"/>
      <c r="T27" s="54"/>
      <c r="U27" s="12"/>
      <c r="V27" s="12"/>
      <c r="W27" s="12"/>
    </row>
    <row r="28" spans="1:1013" s="11" customFormat="1" ht="36" customHeight="1">
      <c r="A28" s="13" t="s">
        <v>126</v>
      </c>
      <c r="B28" s="14" t="s">
        <v>127</v>
      </c>
      <c r="C28" s="84" t="s">
        <v>124</v>
      </c>
      <c r="D28" s="94"/>
      <c r="E28" s="94"/>
      <c r="F28" s="55"/>
      <c r="G28" s="63">
        <f t="shared" ref="G28" si="13">+G29+G30+G31+G32+G33+G34+G35+G36+G37+G38+G39+G40+G41+G42+G43+G44+G45+G46+G47+G48+G49+G50+G51+G52+G53+G54+G55+G56</f>
        <v>208.03</v>
      </c>
      <c r="H28" s="63">
        <f t="shared" ref="H28" si="14">+H29+H30+H31+H32+H33+H34+H35+H36+H37+H38+H39+H40+H41+H42+H43+H44+H45+H46+H47+H48+H49+H50+H51+H52+H53+H54+H55+H56</f>
        <v>0</v>
      </c>
      <c r="I28" s="63">
        <f t="shared" ref="I28" si="15">+I29+I30+I31+I32+I33+I34+I35+I36+I37+I38+I39+I40+I41+I42+I43+I44+I45+I46+I47+I48+I49+I50+I51+I52+I53+I54+I55+I56</f>
        <v>0</v>
      </c>
      <c r="J28" s="63">
        <f t="shared" ref="J28" si="16">+J29+J30+J31+J32+J33+J34+J35+J36+J37+J38+J39+J40+J41+J42+J43+J44+J45+J46+J47+J48+J49+J50+J51+J52+J53+J54+J55+J56</f>
        <v>0</v>
      </c>
      <c r="K28" s="63">
        <f t="shared" ref="K28" si="17">+K29+K30+K31+K32+K33+K34+K35+K36+K37+K38+K39+K40+K41+K42+K43+K44+K45+K46+K47+K48+K49+K50+K51+K52+K53+K54+K55+K56</f>
        <v>208.03</v>
      </c>
      <c r="L28" s="63"/>
      <c r="M28" s="63">
        <f t="shared" ref="M28:Q28" si="18">+M29+M30+M31+M32+M33+M34+M35+M36+M37+M38+M39+M40+M41+M42+M43+M44+M45+M46+M47+M48+M49+M50+M51+M52+M53+M54+M55+M56</f>
        <v>208.03</v>
      </c>
      <c r="N28" s="63">
        <f t="shared" si="18"/>
        <v>59.395000000000003</v>
      </c>
      <c r="O28" s="63">
        <f t="shared" si="18"/>
        <v>61.881999999999998</v>
      </c>
      <c r="P28" s="63">
        <f t="shared" si="18"/>
        <v>72.456999999999994</v>
      </c>
      <c r="Q28" s="63">
        <f t="shared" si="18"/>
        <v>14.295999999999999</v>
      </c>
      <c r="R28" s="63">
        <f>+R29+R30+R31+R32+R33+R34+R35+R36+R37+R38+R39+R40+R41+R42+R43+R44+R45+R46+R47+R48+R49+R50+R51+R52+R53+R54+R55+R56</f>
        <v>208.03</v>
      </c>
      <c r="S28" s="20"/>
      <c r="T28" s="54"/>
      <c r="U28" s="12"/>
      <c r="V28" s="12"/>
      <c r="W28" s="12"/>
    </row>
    <row r="29" spans="1:1013" ht="34.5" customHeight="1">
      <c r="A29" s="18" t="s">
        <v>11</v>
      </c>
      <c r="B29" s="15" t="str">
        <f>'Приложение №1 '!B30</f>
        <v>Приобретение лицензий системы финансово-экономического управления (2026 - 2028)</v>
      </c>
      <c r="C29" s="94" t="str">
        <f>'Приложение №1 '!C30</f>
        <v>N_17.01.0195</v>
      </c>
      <c r="D29" s="94">
        <f>'Приложение №1 '!D30</f>
        <v>2026</v>
      </c>
      <c r="E29" s="94">
        <f>'Приложение №1 '!E30</f>
        <v>2028</v>
      </c>
      <c r="F29" s="94" t="s">
        <v>104</v>
      </c>
      <c r="G29" s="24">
        <f t="shared" ref="G29:G61" si="19">R29</f>
        <v>58.228000000000002</v>
      </c>
      <c r="H29" s="24">
        <v>0</v>
      </c>
      <c r="I29" s="24">
        <v>0</v>
      </c>
      <c r="J29" s="24">
        <v>0</v>
      </c>
      <c r="K29" s="24">
        <f t="shared" ref="K29:K56" si="20">G29</f>
        <v>58.228000000000002</v>
      </c>
      <c r="L29" s="94" t="s">
        <v>104</v>
      </c>
      <c r="M29" s="21">
        <f>O29+P29+N29+Q29</f>
        <v>58.228000000000002</v>
      </c>
      <c r="N29" s="25">
        <v>0</v>
      </c>
      <c r="O29" s="25">
        <v>0</v>
      </c>
      <c r="P29" s="25">
        <v>58.228000000000002</v>
      </c>
      <c r="Q29" s="25">
        <v>0</v>
      </c>
      <c r="R29" s="25">
        <f>N29+O29+P29+Q29</f>
        <v>58.228000000000002</v>
      </c>
      <c r="S29" s="7"/>
      <c r="T29" s="5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</row>
    <row r="30" spans="1:1013" ht="26.25" customHeight="1">
      <c r="A30" s="18" t="s">
        <v>12</v>
      </c>
      <c r="B30" s="15" t="str">
        <f>'Приложение №1 '!B31</f>
        <v>Развитие системы "Инновационный биллинг ЖКУ. Сибирь" (2024)</v>
      </c>
      <c r="C30" s="94" t="str">
        <f>'Приложение №1 '!C31</f>
        <v>N_17.01.0213</v>
      </c>
      <c r="D30" s="94">
        <f>'Приложение №1 '!D31</f>
        <v>2024</v>
      </c>
      <c r="E30" s="94">
        <f>'Приложение №1 '!E31</f>
        <v>2024</v>
      </c>
      <c r="F30" s="94" t="s">
        <v>104</v>
      </c>
      <c r="G30" s="24">
        <f t="shared" si="19"/>
        <v>0</v>
      </c>
      <c r="H30" s="24">
        <v>0</v>
      </c>
      <c r="I30" s="24">
        <v>0</v>
      </c>
      <c r="J30" s="24">
        <v>0</v>
      </c>
      <c r="K30" s="24">
        <f t="shared" si="20"/>
        <v>0</v>
      </c>
      <c r="L30" s="94" t="s">
        <v>104</v>
      </c>
      <c r="M30" s="21">
        <f t="shared" ref="M30:M56" si="21">O30+P30+N30+Q30</f>
        <v>0</v>
      </c>
      <c r="N30" s="24">
        <v>0</v>
      </c>
      <c r="O30" s="24">
        <v>0</v>
      </c>
      <c r="P30" s="24">
        <v>0</v>
      </c>
      <c r="Q30" s="24">
        <v>0</v>
      </c>
      <c r="R30" s="25">
        <f t="shared" ref="R30:R56" si="22">N30+O30+P30+Q30</f>
        <v>0</v>
      </c>
      <c r="S30" s="7"/>
      <c r="T30" s="5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</row>
    <row r="31" spans="1:1013" ht="33.75" customHeight="1">
      <c r="A31" s="18" t="s">
        <v>13</v>
      </c>
      <c r="B31" s="15" t="str">
        <f>'Приложение №1 '!B32</f>
        <v>Развитие системы "Инновационный биллинг ЖКУ. Сибирь" (2025 - 2028)</v>
      </c>
      <c r="C31" s="94" t="str">
        <f>'Приложение №1 '!C32</f>
        <v>N_17.01.0183</v>
      </c>
      <c r="D31" s="94">
        <f>'Приложение №1 '!D32</f>
        <v>2025</v>
      </c>
      <c r="E31" s="94">
        <f>'Приложение №1 '!E32</f>
        <v>2028</v>
      </c>
      <c r="F31" s="94" t="s">
        <v>104</v>
      </c>
      <c r="G31" s="24">
        <f>R31</f>
        <v>29.831</v>
      </c>
      <c r="H31" s="24">
        <v>0</v>
      </c>
      <c r="I31" s="24">
        <v>0</v>
      </c>
      <c r="J31" s="24">
        <v>0</v>
      </c>
      <c r="K31" s="24">
        <f t="shared" si="20"/>
        <v>29.831</v>
      </c>
      <c r="L31" s="94" t="s">
        <v>104</v>
      </c>
      <c r="M31" s="21">
        <f t="shared" si="21"/>
        <v>29.831</v>
      </c>
      <c r="N31" s="24">
        <v>0</v>
      </c>
      <c r="O31" s="24">
        <v>29.831</v>
      </c>
      <c r="P31" s="24">
        <v>0</v>
      </c>
      <c r="Q31" s="24">
        <v>0</v>
      </c>
      <c r="R31" s="25">
        <f t="shared" si="22"/>
        <v>29.831</v>
      </c>
      <c r="S31" s="7"/>
      <c r="T31" s="5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</row>
    <row r="32" spans="1:1013" ht="34.5" customHeight="1">
      <c r="A32" s="18" t="s">
        <v>132</v>
      </c>
      <c r="B32" s="15" t="str">
        <f>'Приложение №1 '!B33</f>
        <v>Приобретение лицензий Naumen для объединенного контактного центра (2024 )</v>
      </c>
      <c r="C32" s="94" t="str">
        <f>'Приложение №1 '!C33</f>
        <v>N_17.01.0194</v>
      </c>
      <c r="D32" s="94">
        <f>'Приложение №1 '!D33</f>
        <v>2024</v>
      </c>
      <c r="E32" s="94">
        <f>'Приложение №1 '!E33</f>
        <v>2024</v>
      </c>
      <c r="F32" s="94" t="s">
        <v>104</v>
      </c>
      <c r="G32" s="24">
        <f t="shared" si="19"/>
        <v>0.57599999999999996</v>
      </c>
      <c r="H32" s="24">
        <v>0</v>
      </c>
      <c r="I32" s="24">
        <v>0</v>
      </c>
      <c r="J32" s="24">
        <v>0</v>
      </c>
      <c r="K32" s="24">
        <f t="shared" si="20"/>
        <v>0.57599999999999996</v>
      </c>
      <c r="L32" s="94" t="s">
        <v>104</v>
      </c>
      <c r="M32" s="21">
        <f t="shared" si="21"/>
        <v>0.57599999999999996</v>
      </c>
      <c r="N32" s="24">
        <v>0.57599999999999996</v>
      </c>
      <c r="O32" s="24">
        <v>0</v>
      </c>
      <c r="P32" s="24">
        <v>0</v>
      </c>
      <c r="Q32" s="24">
        <v>0</v>
      </c>
      <c r="R32" s="25">
        <f t="shared" si="22"/>
        <v>0.57599999999999996</v>
      </c>
      <c r="S32" s="7"/>
      <c r="T32" s="54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</row>
    <row r="33" spans="1:1013" ht="48.75" customHeight="1">
      <c r="A33" s="18" t="s">
        <v>133</v>
      </c>
      <c r="B33" s="15" t="str">
        <f>'Приложение №1 '!B34</f>
        <v>Приобретение неисключительных прав использования программного обеспечения "Автоматизированная система управления человеческим капиталом "Таланты "Интер РАО"</v>
      </c>
      <c r="C33" s="94" t="str">
        <f>'Приложение №1 '!C34</f>
        <v>N_17.01.0218</v>
      </c>
      <c r="D33" s="94">
        <f>'Приложение №1 '!D34</f>
        <v>2024</v>
      </c>
      <c r="E33" s="94">
        <f>'Приложение №1 '!E34</f>
        <v>2024</v>
      </c>
      <c r="F33" s="94" t="s">
        <v>104</v>
      </c>
      <c r="G33" s="24">
        <f t="shared" si="19"/>
        <v>3.6219999999999999</v>
      </c>
      <c r="H33" s="24">
        <v>0</v>
      </c>
      <c r="I33" s="24">
        <v>0</v>
      </c>
      <c r="J33" s="24">
        <v>0</v>
      </c>
      <c r="K33" s="24">
        <f t="shared" si="20"/>
        <v>3.6219999999999999</v>
      </c>
      <c r="L33" s="94" t="s">
        <v>104</v>
      </c>
      <c r="M33" s="21">
        <f t="shared" si="21"/>
        <v>3.6219999999999999</v>
      </c>
      <c r="N33" s="24">
        <v>3.6219999999999999</v>
      </c>
      <c r="O33" s="24">
        <v>0</v>
      </c>
      <c r="P33" s="24">
        <v>0</v>
      </c>
      <c r="Q33" s="24">
        <v>0</v>
      </c>
      <c r="R33" s="25">
        <f t="shared" si="22"/>
        <v>3.6219999999999999</v>
      </c>
      <c r="S33" s="7"/>
      <c r="T33" s="54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</row>
    <row r="34" spans="1:1013" ht="31.5" customHeight="1">
      <c r="A34" s="18" t="s">
        <v>134</v>
      </c>
      <c r="B34" s="15" t="str">
        <f>'Приложение №1 '!B35</f>
        <v>Приобретение лицензий импортозамещенной системы управления базами данных</v>
      </c>
      <c r="C34" s="94" t="str">
        <f>'Приложение №1 '!C35</f>
        <v>N_17.01.0215</v>
      </c>
      <c r="D34" s="94">
        <f>'Приложение №1 '!D35</f>
        <v>2024</v>
      </c>
      <c r="E34" s="94">
        <f>'Приложение №1 '!E35</f>
        <v>2024</v>
      </c>
      <c r="F34" s="94" t="s">
        <v>104</v>
      </c>
      <c r="G34" s="24">
        <f t="shared" si="19"/>
        <v>6.0960000000000001</v>
      </c>
      <c r="H34" s="24">
        <v>0</v>
      </c>
      <c r="I34" s="24">
        <v>0</v>
      </c>
      <c r="J34" s="24">
        <v>0</v>
      </c>
      <c r="K34" s="24">
        <f t="shared" si="20"/>
        <v>6.0960000000000001</v>
      </c>
      <c r="L34" s="94" t="s">
        <v>104</v>
      </c>
      <c r="M34" s="21">
        <f t="shared" si="21"/>
        <v>6.0960000000000001</v>
      </c>
      <c r="N34" s="24">
        <v>6.0960000000000001</v>
      </c>
      <c r="O34" s="24">
        <v>0</v>
      </c>
      <c r="P34" s="24">
        <v>0</v>
      </c>
      <c r="Q34" s="24">
        <v>0</v>
      </c>
      <c r="R34" s="25">
        <f t="shared" si="22"/>
        <v>6.0960000000000001</v>
      </c>
      <c r="S34" s="7"/>
      <c r="T34" s="54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</row>
    <row r="35" spans="1:1013" ht="31.5" customHeight="1">
      <c r="A35" s="18" t="s">
        <v>135</v>
      </c>
      <c r="B35" s="15" t="str">
        <f>'Приложение №1 '!B36</f>
        <v>Приобретение лицензии программного комплекса "Энергосфера"</v>
      </c>
      <c r="C35" s="94" t="str">
        <f>'Приложение №1 '!C36</f>
        <v>N_17.01.0217</v>
      </c>
      <c r="D35" s="94">
        <f>'Приложение №1 '!D36</f>
        <v>2024</v>
      </c>
      <c r="E35" s="94">
        <f>'Приложение №1 '!E36</f>
        <v>2024</v>
      </c>
      <c r="F35" s="94" t="s">
        <v>104</v>
      </c>
      <c r="G35" s="55">
        <f t="shared" si="19"/>
        <v>0.73</v>
      </c>
      <c r="H35" s="24">
        <v>0</v>
      </c>
      <c r="I35" s="24">
        <v>0</v>
      </c>
      <c r="J35" s="24">
        <v>0</v>
      </c>
      <c r="K35" s="55">
        <f t="shared" si="20"/>
        <v>0.73</v>
      </c>
      <c r="L35" s="94" t="s">
        <v>104</v>
      </c>
      <c r="M35" s="21">
        <f t="shared" si="21"/>
        <v>0.73</v>
      </c>
      <c r="N35" s="55">
        <v>0.73</v>
      </c>
      <c r="O35" s="55">
        <v>0</v>
      </c>
      <c r="P35" s="55">
        <v>0</v>
      </c>
      <c r="Q35" s="24">
        <v>0</v>
      </c>
      <c r="R35" s="25">
        <f t="shared" si="22"/>
        <v>0.73</v>
      </c>
      <c r="S35" s="7"/>
      <c r="T35" s="54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</row>
    <row r="36" spans="1:1013" ht="39" customHeight="1">
      <c r="A36" s="18" t="s">
        <v>138</v>
      </c>
      <c r="B36" s="15" t="str">
        <f>'Приложение №1 '!B37</f>
        <v>Приобретение лицензий системы резервного копирования в импортозамещенной конфигурации</v>
      </c>
      <c r="C36" s="94" t="str">
        <f>'Приложение №1 '!C37</f>
        <v>N_17.01.0219</v>
      </c>
      <c r="D36" s="94">
        <f>'Приложение №1 '!D37</f>
        <v>2024</v>
      </c>
      <c r="E36" s="94">
        <f>'Приложение №1 '!E37</f>
        <v>2024</v>
      </c>
      <c r="F36" s="94" t="s">
        <v>104</v>
      </c>
      <c r="G36" s="55">
        <f t="shared" si="19"/>
        <v>1.72</v>
      </c>
      <c r="H36" s="24">
        <v>0</v>
      </c>
      <c r="I36" s="24">
        <v>0</v>
      </c>
      <c r="J36" s="24">
        <v>0</v>
      </c>
      <c r="K36" s="55">
        <f t="shared" si="20"/>
        <v>1.72</v>
      </c>
      <c r="L36" s="94" t="s">
        <v>104</v>
      </c>
      <c r="M36" s="21">
        <f t="shared" si="21"/>
        <v>1.72</v>
      </c>
      <c r="N36" s="55">
        <v>1.72</v>
      </c>
      <c r="O36" s="55">
        <v>0</v>
      </c>
      <c r="P36" s="55">
        <v>0</v>
      </c>
      <c r="Q36" s="24">
        <v>0</v>
      </c>
      <c r="R36" s="25">
        <f t="shared" si="22"/>
        <v>1.72</v>
      </c>
      <c r="S36" s="7"/>
      <c r="T36" s="54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</row>
    <row r="37" spans="1:1013" ht="38.25" customHeight="1">
      <c r="A37" s="18" t="s">
        <v>139</v>
      </c>
      <c r="B37" s="15" t="str">
        <f>'Приложение №1 '!B38</f>
        <v>Приобретение программного обеспечения для мониторинга информационных систем в импортозамещенной конфигурации</v>
      </c>
      <c r="C37" s="94" t="str">
        <f>'Приложение №1 '!C38</f>
        <v>N_17.01.0198</v>
      </c>
      <c r="D37" s="94">
        <f>'Приложение №1 '!D38</f>
        <v>2024</v>
      </c>
      <c r="E37" s="94">
        <f>'Приложение №1 '!E38</f>
        <v>2024</v>
      </c>
      <c r="F37" s="94" t="s">
        <v>104</v>
      </c>
      <c r="G37" s="55">
        <f t="shared" si="19"/>
        <v>0.7</v>
      </c>
      <c r="H37" s="24">
        <v>0</v>
      </c>
      <c r="I37" s="24">
        <v>0</v>
      </c>
      <c r="J37" s="24">
        <v>0</v>
      </c>
      <c r="K37" s="55">
        <f t="shared" si="20"/>
        <v>0.7</v>
      </c>
      <c r="L37" s="94" t="s">
        <v>104</v>
      </c>
      <c r="M37" s="21">
        <f t="shared" si="21"/>
        <v>0.7</v>
      </c>
      <c r="N37" s="55">
        <v>0.7</v>
      </c>
      <c r="O37" s="55">
        <v>0</v>
      </c>
      <c r="P37" s="55">
        <v>0</v>
      </c>
      <c r="Q37" s="24">
        <v>0</v>
      </c>
      <c r="R37" s="25">
        <f t="shared" si="22"/>
        <v>0.7</v>
      </c>
      <c r="S37" s="7"/>
      <c r="T37" s="54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</row>
    <row r="38" spans="1:1013" ht="38.25" customHeight="1">
      <c r="A38" s="18" t="s">
        <v>140</v>
      </c>
      <c r="B38" s="15" t="str">
        <f>'Приложение №1 '!B39</f>
        <v>Приобретение лицензий системы виртуализации в импортозамещенной конфигурации</v>
      </c>
      <c r="C38" s="94" t="str">
        <f>'Приложение №1 '!C39</f>
        <v>N_17.01.0199</v>
      </c>
      <c r="D38" s="94">
        <f>'Приложение №1 '!D39</f>
        <v>2024</v>
      </c>
      <c r="E38" s="94">
        <f>'Приложение №1 '!E39</f>
        <v>2024</v>
      </c>
      <c r="F38" s="94" t="s">
        <v>104</v>
      </c>
      <c r="G38" s="55">
        <f t="shared" si="19"/>
        <v>3.3759999999999999</v>
      </c>
      <c r="H38" s="24">
        <v>0</v>
      </c>
      <c r="I38" s="24">
        <v>0</v>
      </c>
      <c r="J38" s="24">
        <v>0</v>
      </c>
      <c r="K38" s="55">
        <f t="shared" si="20"/>
        <v>3.3759999999999999</v>
      </c>
      <c r="L38" s="94" t="s">
        <v>104</v>
      </c>
      <c r="M38" s="21">
        <f t="shared" si="21"/>
        <v>3.3759999999999999</v>
      </c>
      <c r="N38" s="55">
        <v>3.3759999999999999</v>
      </c>
      <c r="O38" s="55">
        <v>0</v>
      </c>
      <c r="P38" s="55">
        <v>0</v>
      </c>
      <c r="Q38" s="24">
        <v>0</v>
      </c>
      <c r="R38" s="25">
        <f t="shared" si="22"/>
        <v>3.3759999999999999</v>
      </c>
      <c r="S38" s="7"/>
      <c r="T38" s="54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</row>
    <row r="39" spans="1:1013" ht="38.25" customHeight="1">
      <c r="A39" s="18" t="s">
        <v>200</v>
      </c>
      <c r="B39" s="15" t="str">
        <f>'Приложение №1 '!B40</f>
        <v>Приобретение лицензий на программное обеспечение "1С: Предприятие 8.3 ПРОФ"</v>
      </c>
      <c r="C39" s="94" t="str">
        <f>'Приложение №1 '!C40</f>
        <v>N_17.01.0200</v>
      </c>
      <c r="D39" s="94">
        <f>'Приложение №1 '!D40</f>
        <v>2024</v>
      </c>
      <c r="E39" s="94">
        <f>'Приложение №1 '!E40</f>
        <v>2024</v>
      </c>
      <c r="F39" s="94" t="s">
        <v>104</v>
      </c>
      <c r="G39" s="55">
        <f t="shared" si="19"/>
        <v>0.35499999999999998</v>
      </c>
      <c r="H39" s="24">
        <v>0</v>
      </c>
      <c r="I39" s="24">
        <v>0</v>
      </c>
      <c r="J39" s="24">
        <v>0</v>
      </c>
      <c r="K39" s="55">
        <f t="shared" si="20"/>
        <v>0.35499999999999998</v>
      </c>
      <c r="L39" s="94" t="s">
        <v>104</v>
      </c>
      <c r="M39" s="21">
        <f t="shared" si="21"/>
        <v>0.35499999999999998</v>
      </c>
      <c r="N39" s="55">
        <v>0.35499999999999998</v>
      </c>
      <c r="O39" s="55">
        <v>0</v>
      </c>
      <c r="P39" s="55">
        <v>0</v>
      </c>
      <c r="Q39" s="24">
        <v>0</v>
      </c>
      <c r="R39" s="25">
        <f t="shared" si="22"/>
        <v>0.35499999999999998</v>
      </c>
      <c r="S39" s="7"/>
      <c r="T39" s="54" t="e">
        <f>N30+N33+N39+N43+N61+#REF!+N38+N42+N45+S44</f>
        <v>#REF!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</row>
    <row r="40" spans="1:1013" ht="20.25" customHeight="1">
      <c r="A40" s="18" t="s">
        <v>201</v>
      </c>
      <c r="B40" s="15" t="str">
        <f>'Приложение №1 '!B41</f>
        <v>Приобретение лицензии операционной системы "РЕД ОС"</v>
      </c>
      <c r="C40" s="94" t="str">
        <f>'Приложение №1 '!C41</f>
        <v>N_17.01.0203</v>
      </c>
      <c r="D40" s="94">
        <f>'Приложение №1 '!D41</f>
        <v>2024</v>
      </c>
      <c r="E40" s="94">
        <f>'Приложение №1 '!E41</f>
        <v>2024</v>
      </c>
      <c r="F40" s="94" t="s">
        <v>104</v>
      </c>
      <c r="G40" s="55">
        <f t="shared" si="19"/>
        <v>0.92300000000000004</v>
      </c>
      <c r="H40" s="24">
        <v>0</v>
      </c>
      <c r="I40" s="24">
        <v>0</v>
      </c>
      <c r="J40" s="24">
        <v>0</v>
      </c>
      <c r="K40" s="55">
        <f t="shared" si="20"/>
        <v>0.92300000000000004</v>
      </c>
      <c r="L40" s="94" t="s">
        <v>104</v>
      </c>
      <c r="M40" s="21">
        <f t="shared" si="21"/>
        <v>0.92300000000000004</v>
      </c>
      <c r="N40" s="55">
        <v>0.92300000000000004</v>
      </c>
      <c r="O40" s="55">
        <v>0</v>
      </c>
      <c r="P40" s="55">
        <v>0</v>
      </c>
      <c r="Q40" s="24">
        <v>0</v>
      </c>
      <c r="R40" s="25">
        <f t="shared" si="22"/>
        <v>0.92300000000000004</v>
      </c>
      <c r="S40" s="7"/>
      <c r="T40" s="54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</row>
    <row r="41" spans="1:1013" ht="28.5" customHeight="1">
      <c r="A41" s="18" t="s">
        <v>202</v>
      </c>
      <c r="B41" s="15" t="str">
        <f>'Приложение №1 '!B42</f>
        <v>Создание системы комплексной информационной безопасности</v>
      </c>
      <c r="C41" s="94" t="str">
        <f>'Приложение №1 '!C42</f>
        <v>N_17.01.0141</v>
      </c>
      <c r="D41" s="94">
        <f>'Приложение №1 '!D42</f>
        <v>2024</v>
      </c>
      <c r="E41" s="94">
        <f>'Приложение №1 '!E42</f>
        <v>2025</v>
      </c>
      <c r="F41" s="94" t="s">
        <v>104</v>
      </c>
      <c r="G41" s="55">
        <f t="shared" si="19"/>
        <v>9.7479999999999993</v>
      </c>
      <c r="H41" s="24">
        <v>0</v>
      </c>
      <c r="I41" s="24">
        <v>0</v>
      </c>
      <c r="J41" s="24">
        <v>0</v>
      </c>
      <c r="K41" s="55">
        <f t="shared" si="20"/>
        <v>9.7479999999999993</v>
      </c>
      <c r="L41" s="94" t="s">
        <v>104</v>
      </c>
      <c r="M41" s="21">
        <f t="shared" si="21"/>
        <v>9.7479999999999993</v>
      </c>
      <c r="N41" s="55">
        <v>5.6580000000000004</v>
      </c>
      <c r="O41" s="55">
        <v>4.09</v>
      </c>
      <c r="P41" s="55">
        <v>0</v>
      </c>
      <c r="Q41" s="24">
        <v>0</v>
      </c>
      <c r="R41" s="25">
        <f t="shared" si="22"/>
        <v>9.7479999999999993</v>
      </c>
      <c r="S41" s="7"/>
      <c r="T41" s="54">
        <v>57.978999999999999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</row>
    <row r="42" spans="1:1013" ht="24.75" customHeight="1">
      <c r="A42" s="18" t="s">
        <v>203</v>
      </c>
      <c r="B42" s="15" t="str">
        <f>'Приложение №1 '!B43</f>
        <v>Развитие ИТ платформы расчетов с юридическими лицами (2024)</v>
      </c>
      <c r="C42" s="94" t="str">
        <f>'Приложение №1 '!C43</f>
        <v>N_17.01.0201</v>
      </c>
      <c r="D42" s="94">
        <f>'Приложение №1 '!D43</f>
        <v>2024</v>
      </c>
      <c r="E42" s="94">
        <f>'Приложение №1 '!E43</f>
        <v>2024</v>
      </c>
      <c r="F42" s="94" t="s">
        <v>104</v>
      </c>
      <c r="G42" s="55">
        <f t="shared" si="19"/>
        <v>3.0470000000000002</v>
      </c>
      <c r="H42" s="24">
        <v>0</v>
      </c>
      <c r="I42" s="24">
        <v>0</v>
      </c>
      <c r="J42" s="24">
        <v>0</v>
      </c>
      <c r="K42" s="55">
        <f t="shared" si="20"/>
        <v>3.0470000000000002</v>
      </c>
      <c r="L42" s="94" t="s">
        <v>104</v>
      </c>
      <c r="M42" s="21">
        <f t="shared" si="21"/>
        <v>3.0470000000000002</v>
      </c>
      <c r="N42" s="55">
        <v>3.0470000000000002</v>
      </c>
      <c r="O42" s="55">
        <v>0</v>
      </c>
      <c r="P42" s="55">
        <v>0</v>
      </c>
      <c r="Q42" s="24">
        <v>0</v>
      </c>
      <c r="R42" s="25">
        <f t="shared" si="22"/>
        <v>3.0470000000000002</v>
      </c>
      <c r="S42" s="7"/>
      <c r="T42" s="54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</row>
    <row r="43" spans="1:1013" ht="24.75" customHeight="1">
      <c r="A43" s="18" t="s">
        <v>204</v>
      </c>
      <c r="B43" s="15" t="str">
        <f>'Приложение №1 '!B44</f>
        <v>Развитие системы «CRM юридических лиц» (2024)</v>
      </c>
      <c r="C43" s="94" t="str">
        <f>'Приложение №1 '!C44</f>
        <v>N_17.01.0202</v>
      </c>
      <c r="D43" s="94">
        <f>'Приложение №1 '!D44</f>
        <v>2024</v>
      </c>
      <c r="E43" s="94">
        <f>'Приложение №1 '!E44</f>
        <v>2024</v>
      </c>
      <c r="F43" s="94" t="s">
        <v>104</v>
      </c>
      <c r="G43" s="55">
        <f t="shared" si="19"/>
        <v>4.6479999999999997</v>
      </c>
      <c r="H43" s="24">
        <v>0</v>
      </c>
      <c r="I43" s="24">
        <v>0</v>
      </c>
      <c r="J43" s="24">
        <v>0</v>
      </c>
      <c r="K43" s="55">
        <f t="shared" si="20"/>
        <v>4.6479999999999997</v>
      </c>
      <c r="L43" s="94" t="s">
        <v>104</v>
      </c>
      <c r="M43" s="21">
        <f t="shared" si="21"/>
        <v>4.6479999999999997</v>
      </c>
      <c r="N43" s="55">
        <v>4.6479999999999997</v>
      </c>
      <c r="O43" s="55">
        <v>0</v>
      </c>
      <c r="P43" s="55">
        <v>0</v>
      </c>
      <c r="Q43" s="24">
        <v>0</v>
      </c>
      <c r="R43" s="25">
        <f t="shared" si="22"/>
        <v>4.6479999999999997</v>
      </c>
      <c r="S43" s="7"/>
      <c r="T43" s="5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</row>
    <row r="44" spans="1:1013" ht="24" customHeight="1">
      <c r="A44" s="18" t="s">
        <v>205</v>
      </c>
      <c r="B44" s="15" t="str">
        <f>'Приложение №1 '!B45</f>
        <v>Развитие каналов взаимодействия с клиентами (2024 г.)</v>
      </c>
      <c r="C44" s="94" t="str">
        <f>'Приложение №1 '!C45</f>
        <v>N_17.01.0212</v>
      </c>
      <c r="D44" s="94">
        <f>'Приложение №1 '!D45</f>
        <v>2024</v>
      </c>
      <c r="E44" s="94">
        <f>'Приложение №1 '!E45</f>
        <v>2024</v>
      </c>
      <c r="F44" s="94" t="s">
        <v>104</v>
      </c>
      <c r="G44" s="55">
        <f t="shared" si="19"/>
        <v>5.5439999999999996</v>
      </c>
      <c r="H44" s="24">
        <v>0</v>
      </c>
      <c r="I44" s="24">
        <v>0</v>
      </c>
      <c r="J44" s="24">
        <v>0</v>
      </c>
      <c r="K44" s="55">
        <f t="shared" si="20"/>
        <v>5.5439999999999996</v>
      </c>
      <c r="L44" s="94" t="s">
        <v>104</v>
      </c>
      <c r="M44" s="21">
        <f t="shared" si="21"/>
        <v>5.5439999999999996</v>
      </c>
      <c r="N44" s="55">
        <v>5.5439999999999996</v>
      </c>
      <c r="O44" s="55">
        <v>0</v>
      </c>
      <c r="P44" s="55">
        <v>0</v>
      </c>
      <c r="Q44" s="24">
        <v>0</v>
      </c>
      <c r="R44" s="25">
        <f t="shared" si="22"/>
        <v>5.5439999999999996</v>
      </c>
      <c r="S44" s="7">
        <v>5.2169999999999996</v>
      </c>
      <c r="T44" s="54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</row>
    <row r="45" spans="1:1013" ht="23.25" customHeight="1">
      <c r="A45" s="18" t="s">
        <v>206</v>
      </c>
      <c r="B45" s="15" t="str">
        <f>'Приложение №1 '!B46</f>
        <v>Модернизация системы "Платформа "Клиент-Онлайн" в 2024 году</v>
      </c>
      <c r="C45" s="94" t="str">
        <f>'Приложение №1 '!C46</f>
        <v>N_17.01.10007</v>
      </c>
      <c r="D45" s="94">
        <f>'Приложение №1 '!D46</f>
        <v>2024</v>
      </c>
      <c r="E45" s="94">
        <f>'Приложение №1 '!E46</f>
        <v>2024</v>
      </c>
      <c r="F45" s="94" t="s">
        <v>104</v>
      </c>
      <c r="G45" s="55">
        <f t="shared" si="19"/>
        <v>22.4</v>
      </c>
      <c r="H45" s="24">
        <v>0</v>
      </c>
      <c r="I45" s="24">
        <v>0</v>
      </c>
      <c r="J45" s="24">
        <v>0</v>
      </c>
      <c r="K45" s="55">
        <f t="shared" si="20"/>
        <v>22.4</v>
      </c>
      <c r="L45" s="94" t="s">
        <v>104</v>
      </c>
      <c r="M45" s="21">
        <f t="shared" si="21"/>
        <v>22.4</v>
      </c>
      <c r="N45" s="55">
        <v>22.4</v>
      </c>
      <c r="O45" s="55">
        <v>0</v>
      </c>
      <c r="P45" s="55">
        <v>0</v>
      </c>
      <c r="Q45" s="24">
        <v>0</v>
      </c>
      <c r="R45" s="25">
        <f t="shared" si="22"/>
        <v>22.4</v>
      </c>
      <c r="S45" s="7"/>
      <c r="T45" s="5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</row>
    <row r="46" spans="1:1013" ht="27.75" customHeight="1">
      <c r="A46" s="18" t="s">
        <v>207</v>
      </c>
      <c r="B46" s="15" t="str">
        <f>'Приложение №1 '!B47</f>
        <v>Развитие системы "CRM юридических лиц" (2025 - 2028)</v>
      </c>
      <c r="C46" s="94" t="str">
        <f>'Приложение №1 '!C47</f>
        <v>N_17.01.0135</v>
      </c>
      <c r="D46" s="94">
        <f>'Приложение №1 '!D47</f>
        <v>2025</v>
      </c>
      <c r="E46" s="94">
        <f>'Приложение №1 '!E47</f>
        <v>2028</v>
      </c>
      <c r="F46" s="94" t="s">
        <v>104</v>
      </c>
      <c r="G46" s="55">
        <f t="shared" si="19"/>
        <v>18.87</v>
      </c>
      <c r="H46" s="24">
        <v>0</v>
      </c>
      <c r="I46" s="24">
        <v>0</v>
      </c>
      <c r="J46" s="24">
        <v>0</v>
      </c>
      <c r="K46" s="55">
        <f t="shared" si="20"/>
        <v>18.87</v>
      </c>
      <c r="L46" s="94" t="s">
        <v>104</v>
      </c>
      <c r="M46" s="21">
        <f t="shared" si="21"/>
        <v>18.87</v>
      </c>
      <c r="N46" s="55">
        <v>0</v>
      </c>
      <c r="O46" s="55">
        <v>4.8879999999999999</v>
      </c>
      <c r="P46" s="55">
        <v>7.093</v>
      </c>
      <c r="Q46" s="24">
        <v>6.8890000000000002</v>
      </c>
      <c r="R46" s="25">
        <f t="shared" si="22"/>
        <v>18.87</v>
      </c>
      <c r="S46" s="7"/>
      <c r="T46" s="5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</row>
    <row r="47" spans="1:1013" ht="34.5" customHeight="1">
      <c r="A47" s="18" t="s">
        <v>208</v>
      </c>
      <c r="B47" s="15" t="str">
        <f>'Приложение №1 '!B48</f>
        <v>Развитие ИТ платформы расчетов с юридическими лицами (2025 - 2028)</v>
      </c>
      <c r="C47" s="94" t="str">
        <f>'Приложение №1 '!C48</f>
        <v>N_17.01.0078</v>
      </c>
      <c r="D47" s="94">
        <f>'Приложение №1 '!D48</f>
        <v>2025</v>
      </c>
      <c r="E47" s="94">
        <f>'Приложение №1 '!E48</f>
        <v>2028</v>
      </c>
      <c r="F47" s="94" t="s">
        <v>104</v>
      </c>
      <c r="G47" s="55">
        <f t="shared" si="19"/>
        <v>10.305999999999999</v>
      </c>
      <c r="H47" s="24">
        <v>0</v>
      </c>
      <c r="I47" s="24">
        <v>0</v>
      </c>
      <c r="J47" s="24">
        <v>0</v>
      </c>
      <c r="K47" s="55">
        <f t="shared" si="20"/>
        <v>10.305999999999999</v>
      </c>
      <c r="L47" s="94" t="s">
        <v>104</v>
      </c>
      <c r="M47" s="21">
        <f t="shared" si="21"/>
        <v>10.305999999999999</v>
      </c>
      <c r="N47" s="55">
        <v>0</v>
      </c>
      <c r="O47" s="55">
        <v>3.2040000000000002</v>
      </c>
      <c r="P47" s="55">
        <v>3.4849999999999999</v>
      </c>
      <c r="Q47" s="24">
        <v>3.617</v>
      </c>
      <c r="R47" s="25">
        <f t="shared" si="22"/>
        <v>10.305999999999999</v>
      </c>
      <c r="S47" s="7"/>
      <c r="T47" s="5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</row>
    <row r="48" spans="1:1013" ht="24.75" customHeight="1">
      <c r="A48" s="18" t="s">
        <v>209</v>
      </c>
      <c r="B48" s="15" t="str">
        <f>'Приложение №1 '!B49</f>
        <v>Развитие каналов взаимодействия с клиентами (2025 - 2028)</v>
      </c>
      <c r="C48" s="94" t="str">
        <f>'Приложение №1 '!C49</f>
        <v>N_17.01.0166</v>
      </c>
      <c r="D48" s="94">
        <f>'Приложение №1 '!D49</f>
        <v>2025</v>
      </c>
      <c r="E48" s="94">
        <f>'Приложение №1 '!E49</f>
        <v>2028</v>
      </c>
      <c r="F48" s="94" t="s">
        <v>104</v>
      </c>
      <c r="G48" s="55">
        <f t="shared" si="19"/>
        <v>13.317</v>
      </c>
      <c r="H48" s="24">
        <v>0</v>
      </c>
      <c r="I48" s="24">
        <v>0</v>
      </c>
      <c r="J48" s="24">
        <v>0</v>
      </c>
      <c r="K48" s="55">
        <f t="shared" si="20"/>
        <v>13.317</v>
      </c>
      <c r="L48" s="94" t="s">
        <v>104</v>
      </c>
      <c r="M48" s="21">
        <f t="shared" si="21"/>
        <v>13.317</v>
      </c>
      <c r="N48" s="55">
        <v>0</v>
      </c>
      <c r="O48" s="55">
        <v>5.8760000000000003</v>
      </c>
      <c r="P48" s="55">
        <v>3.6509999999999998</v>
      </c>
      <c r="Q48" s="24">
        <v>3.79</v>
      </c>
      <c r="R48" s="25">
        <f t="shared" si="22"/>
        <v>13.317</v>
      </c>
      <c r="S48" s="7"/>
      <c r="T48" s="54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</row>
    <row r="49" spans="1:1013" ht="24.75" customHeight="1">
      <c r="A49" s="18" t="s">
        <v>210</v>
      </c>
      <c r="B49" s="15" t="str">
        <f>'Приложение №1 '!B50</f>
        <v>Приобретение лицензии программы "Casebook"</v>
      </c>
      <c r="C49" s="94" t="str">
        <f>'Приложение №1 '!C50</f>
        <v>О_17.01.10017</v>
      </c>
      <c r="D49" s="94">
        <f>'Приложение №1 '!D50</f>
        <v>2025</v>
      </c>
      <c r="E49" s="94">
        <f>'Приложение №1 '!E50</f>
        <v>2025</v>
      </c>
      <c r="F49" s="94" t="s">
        <v>104</v>
      </c>
      <c r="G49" s="55">
        <f t="shared" si="19"/>
        <v>3.327</v>
      </c>
      <c r="H49" s="24">
        <v>0</v>
      </c>
      <c r="I49" s="24">
        <v>0</v>
      </c>
      <c r="J49" s="24">
        <v>0</v>
      </c>
      <c r="K49" s="55">
        <f t="shared" si="20"/>
        <v>3.327</v>
      </c>
      <c r="L49" s="94" t="s">
        <v>104</v>
      </c>
      <c r="M49" s="21">
        <f t="shared" si="21"/>
        <v>3.327</v>
      </c>
      <c r="N49" s="24">
        <v>0</v>
      </c>
      <c r="O49" s="24">
        <v>3.327</v>
      </c>
      <c r="P49" s="24">
        <v>0</v>
      </c>
      <c r="Q49" s="24">
        <v>0</v>
      </c>
      <c r="R49" s="25">
        <f t="shared" si="22"/>
        <v>3.327</v>
      </c>
      <c r="S49" s="7"/>
      <c r="T49" s="5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</row>
    <row r="50" spans="1:1013" ht="34.5" customHeight="1">
      <c r="A50" s="18" t="s">
        <v>227</v>
      </c>
      <c r="B50" s="15" t="str">
        <f>'Приложение №1 '!B51</f>
        <v>Приобретение программного обеспечения системы распознавания текста</v>
      </c>
      <c r="C50" s="94" t="str">
        <f>'Приложение №1 '!C51</f>
        <v>О_17.01.10029</v>
      </c>
      <c r="D50" s="94">
        <f>'Приложение №1 '!D51</f>
        <v>2025</v>
      </c>
      <c r="E50" s="94">
        <f>'Приложение №1 '!E51</f>
        <v>2025</v>
      </c>
      <c r="F50" s="94" t="s">
        <v>104</v>
      </c>
      <c r="G50" s="55">
        <f t="shared" si="19"/>
        <v>4.4119999999999999</v>
      </c>
      <c r="H50" s="24">
        <v>0</v>
      </c>
      <c r="I50" s="24">
        <v>0</v>
      </c>
      <c r="J50" s="24">
        <v>0</v>
      </c>
      <c r="K50" s="55">
        <f t="shared" si="20"/>
        <v>4.4119999999999999</v>
      </c>
      <c r="L50" s="94" t="s">
        <v>104</v>
      </c>
      <c r="M50" s="21">
        <f t="shared" si="21"/>
        <v>4.4119999999999999</v>
      </c>
      <c r="N50" s="24">
        <v>0</v>
      </c>
      <c r="O50" s="24">
        <v>4.4119999999999999</v>
      </c>
      <c r="P50" s="24">
        <v>0</v>
      </c>
      <c r="Q50" s="24">
        <v>0</v>
      </c>
      <c r="R50" s="25">
        <f t="shared" si="22"/>
        <v>4.4119999999999999</v>
      </c>
      <c r="S50" s="7"/>
      <c r="T50" s="54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</row>
    <row r="51" spans="1:1013" ht="31.5" customHeight="1">
      <c r="A51" s="18" t="s">
        <v>228</v>
      </c>
      <c r="B51" s="15" t="str">
        <f>'Приложение №1 '!B52</f>
        <v>Приобретение програмного обеспечения системы управления и мониторинга сетевыми элементами</v>
      </c>
      <c r="C51" s="94" t="str">
        <f>'Приложение №1 '!C52</f>
        <v>О_17.01.10030</v>
      </c>
      <c r="D51" s="94">
        <f>'Приложение №1 '!D52</f>
        <v>2025</v>
      </c>
      <c r="E51" s="94">
        <f>'Приложение №1 '!E52</f>
        <v>2025</v>
      </c>
      <c r="F51" s="94" t="s">
        <v>104</v>
      </c>
      <c r="G51" s="55">
        <f t="shared" si="19"/>
        <v>1.347</v>
      </c>
      <c r="H51" s="24">
        <v>0</v>
      </c>
      <c r="I51" s="24">
        <v>0</v>
      </c>
      <c r="J51" s="24">
        <v>0</v>
      </c>
      <c r="K51" s="55">
        <f t="shared" si="20"/>
        <v>1.347</v>
      </c>
      <c r="L51" s="94" t="s">
        <v>104</v>
      </c>
      <c r="M51" s="21">
        <f t="shared" si="21"/>
        <v>1.347</v>
      </c>
      <c r="N51" s="24">
        <v>0</v>
      </c>
      <c r="O51" s="24">
        <v>1.347</v>
      </c>
      <c r="P51" s="24">
        <v>0</v>
      </c>
      <c r="Q51" s="24">
        <v>0</v>
      </c>
      <c r="R51" s="25">
        <f t="shared" si="22"/>
        <v>1.347</v>
      </c>
      <c r="S51" s="7"/>
      <c r="T51" s="54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</row>
    <row r="52" spans="1:1013" ht="33" customHeight="1">
      <c r="A52" s="18" t="s">
        <v>229</v>
      </c>
      <c r="B52" s="15" t="str">
        <f>'Приложение №1 '!B53</f>
        <v>Приобретение лицензий программного обеспечения для системы управления электронной очередью</v>
      </c>
      <c r="C52" s="94" t="str">
        <f>'Приложение №1 '!C53</f>
        <v>О_17.01.10031</v>
      </c>
      <c r="D52" s="94">
        <f>'Приложение №1 '!D53</f>
        <v>2025</v>
      </c>
      <c r="E52" s="94">
        <f>'Приложение №1 '!E53</f>
        <v>2025</v>
      </c>
      <c r="F52" s="94" t="s">
        <v>104</v>
      </c>
      <c r="G52" s="55">
        <f t="shared" si="19"/>
        <v>1.006</v>
      </c>
      <c r="H52" s="24">
        <v>0</v>
      </c>
      <c r="I52" s="24">
        <v>0</v>
      </c>
      <c r="J52" s="24">
        <v>0</v>
      </c>
      <c r="K52" s="55">
        <f t="shared" si="20"/>
        <v>1.006</v>
      </c>
      <c r="L52" s="94" t="s">
        <v>104</v>
      </c>
      <c r="M52" s="21">
        <f t="shared" si="21"/>
        <v>1.006</v>
      </c>
      <c r="N52" s="24">
        <v>0</v>
      </c>
      <c r="O52" s="24">
        <v>1.006</v>
      </c>
      <c r="P52" s="24">
        <v>0</v>
      </c>
      <c r="Q52" s="24">
        <v>0</v>
      </c>
      <c r="R52" s="25">
        <f t="shared" si="22"/>
        <v>1.006</v>
      </c>
      <c r="S52" s="7"/>
      <c r="T52" s="54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</row>
    <row r="53" spans="1:1013" ht="34.5" customHeight="1">
      <c r="A53" s="18" t="s">
        <v>230</v>
      </c>
      <c r="B53" s="15" t="str">
        <f>'Приложение №1 '!B54</f>
        <v>Приобретение прав на использование автоматизированной системы управленческого документооборота (АСУД) версия 3</v>
      </c>
      <c r="C53" s="94" t="str">
        <f>'Приложение №1 '!C54</f>
        <v>О_17.01.10034</v>
      </c>
      <c r="D53" s="94">
        <f>'Приложение №1 '!D54</f>
        <v>2025</v>
      </c>
      <c r="E53" s="94">
        <f>'Приложение №1 '!E54</f>
        <v>2025</v>
      </c>
      <c r="F53" s="94" t="s">
        <v>104</v>
      </c>
      <c r="G53" s="55">
        <f t="shared" si="19"/>
        <v>0.88</v>
      </c>
      <c r="H53" s="24">
        <v>0</v>
      </c>
      <c r="I53" s="24">
        <v>0</v>
      </c>
      <c r="J53" s="24">
        <v>0</v>
      </c>
      <c r="K53" s="55">
        <f t="shared" si="20"/>
        <v>0.88</v>
      </c>
      <c r="L53" s="94" t="s">
        <v>104</v>
      </c>
      <c r="M53" s="21">
        <f t="shared" si="21"/>
        <v>0.88</v>
      </c>
      <c r="N53" s="24">
        <v>0</v>
      </c>
      <c r="O53" s="24">
        <v>0.88</v>
      </c>
      <c r="P53" s="24">
        <v>0</v>
      </c>
      <c r="Q53" s="24">
        <v>0</v>
      </c>
      <c r="R53" s="25">
        <f t="shared" si="22"/>
        <v>0.88</v>
      </c>
      <c r="S53" s="7"/>
      <c r="T53" s="5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</row>
    <row r="54" spans="1:1013" ht="31.5" customHeight="1">
      <c r="A54" s="18" t="s">
        <v>231</v>
      </c>
      <c r="B54" s="15" t="str">
        <f>'Приложение №1 '!B55</f>
        <v>Приобретение лицензий на антивирусное программное обеспечение в 2025 году</v>
      </c>
      <c r="C54" s="94" t="str">
        <f>'Приложение №1 '!C55</f>
        <v>О_17.01.10020</v>
      </c>
      <c r="D54" s="94">
        <f>'Приложение №1 '!D55</f>
        <v>2025</v>
      </c>
      <c r="E54" s="94">
        <f>'Приложение №1 '!E55</f>
        <v>2025</v>
      </c>
      <c r="F54" s="94" t="s">
        <v>104</v>
      </c>
      <c r="G54" s="55">
        <f t="shared" si="19"/>
        <v>2.58</v>
      </c>
      <c r="H54" s="24">
        <v>0</v>
      </c>
      <c r="I54" s="24">
        <v>0</v>
      </c>
      <c r="J54" s="24">
        <v>0</v>
      </c>
      <c r="K54" s="55">
        <f t="shared" si="20"/>
        <v>2.58</v>
      </c>
      <c r="L54" s="94" t="s">
        <v>104</v>
      </c>
      <c r="M54" s="21">
        <f t="shared" si="21"/>
        <v>2.58</v>
      </c>
      <c r="N54" s="24">
        <v>0</v>
      </c>
      <c r="O54" s="24">
        <v>2.58</v>
      </c>
      <c r="P54" s="24">
        <v>0</v>
      </c>
      <c r="Q54" s="24">
        <v>0</v>
      </c>
      <c r="R54" s="25">
        <f t="shared" si="22"/>
        <v>2.58</v>
      </c>
      <c r="S54" s="7"/>
      <c r="T54" s="5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</row>
    <row r="55" spans="1:1013" ht="31.5" customHeight="1">
      <c r="A55" s="18" t="s">
        <v>232</v>
      </c>
      <c r="B55" s="15" t="str">
        <f>'Приложение №1 '!B56</f>
        <v>Приобретение лицензий для роботизированной автоматизации процессов</v>
      </c>
      <c r="C55" s="94" t="str">
        <f>'Приложение №1 '!C56</f>
        <v>О_17.01.10018</v>
      </c>
      <c r="D55" s="94">
        <f>'Приложение №1 '!D56</f>
        <v>2025</v>
      </c>
      <c r="E55" s="94">
        <f>'Приложение №1 '!E56</f>
        <v>2025</v>
      </c>
      <c r="F55" s="94" t="s">
        <v>104</v>
      </c>
      <c r="G55" s="55">
        <f t="shared" si="19"/>
        <v>0.34</v>
      </c>
      <c r="H55" s="24">
        <v>0</v>
      </c>
      <c r="I55" s="24">
        <v>0</v>
      </c>
      <c r="J55" s="24">
        <v>0</v>
      </c>
      <c r="K55" s="55">
        <f t="shared" si="20"/>
        <v>0.34</v>
      </c>
      <c r="L55" s="94" t="s">
        <v>104</v>
      </c>
      <c r="M55" s="21">
        <f t="shared" si="21"/>
        <v>0.34</v>
      </c>
      <c r="N55" s="24">
        <v>0</v>
      </c>
      <c r="O55" s="24">
        <v>0.34</v>
      </c>
      <c r="P55" s="24">
        <v>0</v>
      </c>
      <c r="Q55" s="24">
        <v>0</v>
      </c>
      <c r="R55" s="25">
        <f t="shared" si="22"/>
        <v>0.34</v>
      </c>
      <c r="S55" s="7"/>
      <c r="T55" s="54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</row>
    <row r="56" spans="1:1013" ht="24.75" customHeight="1">
      <c r="A56" s="18" t="s">
        <v>233</v>
      </c>
      <c r="B56" s="15" t="str">
        <f>'Приложение №1 '!B57</f>
        <v>Приобретение лицензии на товарный знак</v>
      </c>
      <c r="C56" s="94" t="str">
        <f>'Приложение №1 '!C57</f>
        <v>О_17.01.10036</v>
      </c>
      <c r="D56" s="94">
        <f>'Приложение №1 '!D57</f>
        <v>2025</v>
      </c>
      <c r="E56" s="94">
        <f>'Приложение №1 '!E57</f>
        <v>2025</v>
      </c>
      <c r="F56" s="94" t="s">
        <v>104</v>
      </c>
      <c r="G56" s="55">
        <f t="shared" si="19"/>
        <v>0.10100000000000001</v>
      </c>
      <c r="H56" s="24">
        <v>0</v>
      </c>
      <c r="I56" s="24">
        <v>0</v>
      </c>
      <c r="J56" s="24">
        <v>0</v>
      </c>
      <c r="K56" s="55">
        <f t="shared" si="20"/>
        <v>0.10100000000000001</v>
      </c>
      <c r="L56" s="94" t="s">
        <v>104</v>
      </c>
      <c r="M56" s="21">
        <f t="shared" si="21"/>
        <v>0.10100000000000001</v>
      </c>
      <c r="N56" s="24">
        <v>0</v>
      </c>
      <c r="O56" s="24">
        <v>0.10100000000000001</v>
      </c>
      <c r="P56" s="24">
        <v>0</v>
      </c>
      <c r="Q56" s="24">
        <v>0</v>
      </c>
      <c r="R56" s="25">
        <f t="shared" si="22"/>
        <v>0.10100000000000001</v>
      </c>
      <c r="S56" s="7"/>
      <c r="T56" s="5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</row>
    <row r="57" spans="1:1013" ht="36" customHeight="1">
      <c r="A57" s="13" t="s">
        <v>6</v>
      </c>
      <c r="B57" s="14" t="s">
        <v>123</v>
      </c>
      <c r="C57" s="71" t="s">
        <v>124</v>
      </c>
      <c r="D57" s="94"/>
      <c r="E57" s="94"/>
      <c r="F57" s="94"/>
      <c r="G57" s="59">
        <f>G58+G62+G72+G59+G60+G61+G70+G71+G63+G64+G65+G66+G67+G68+G69+G73+G74+G75</f>
        <v>217.328</v>
      </c>
      <c r="H57" s="59">
        <f t="shared" ref="H57:Q57" si="23">H58+H62+H72+H59+H60+H61+H70+H71+H63+H64+H65+H66+H67+H68+H69+H73+H74+H75</f>
        <v>0</v>
      </c>
      <c r="I57" s="59">
        <f t="shared" si="23"/>
        <v>0</v>
      </c>
      <c r="J57" s="59">
        <f t="shared" si="23"/>
        <v>0</v>
      </c>
      <c r="K57" s="59">
        <f t="shared" si="23"/>
        <v>217.328</v>
      </c>
      <c r="L57" s="59"/>
      <c r="M57" s="59">
        <f t="shared" si="23"/>
        <v>216.37700000000001</v>
      </c>
      <c r="N57" s="59">
        <f t="shared" si="23"/>
        <v>69.656000000000006</v>
      </c>
      <c r="O57" s="59">
        <f t="shared" si="23"/>
        <v>126.699</v>
      </c>
      <c r="P57" s="59">
        <f t="shared" si="23"/>
        <v>20.021999999999998</v>
      </c>
      <c r="Q57" s="59">
        <f t="shared" si="23"/>
        <v>0.95099999999999996</v>
      </c>
      <c r="R57" s="59">
        <f>R58+R62+R72+R59+R60+R61+R70+R71+R63+R64+R65+R66+R67+R68+R69+R73+R74+R75</f>
        <v>217.328</v>
      </c>
      <c r="T57" s="54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</row>
    <row r="58" spans="1:1013" ht="25.5" customHeight="1">
      <c r="A58" s="18" t="s">
        <v>14</v>
      </c>
      <c r="B58" s="15" t="str">
        <f>'Приложение №1 '!B59</f>
        <v>Приобретение оборудования для видеоконференцсвязи</v>
      </c>
      <c r="C58" s="94" t="str">
        <f>'Приложение №1 '!C59</f>
        <v>N_17.01.0204</v>
      </c>
      <c r="D58" s="94">
        <f>'Приложение №1 '!D59</f>
        <v>2024</v>
      </c>
      <c r="E58" s="94">
        <f>'Приложение №1 '!E59</f>
        <v>2024</v>
      </c>
      <c r="F58" s="94" t="s">
        <v>104</v>
      </c>
      <c r="G58" s="24">
        <f t="shared" si="19"/>
        <v>0.66700000000000004</v>
      </c>
      <c r="H58" s="25">
        <v>0</v>
      </c>
      <c r="I58" s="25">
        <v>0</v>
      </c>
      <c r="J58" s="25">
        <v>0</v>
      </c>
      <c r="K58" s="25">
        <f t="shared" ref="K58:K61" si="24">G58</f>
        <v>0.66700000000000004</v>
      </c>
      <c r="L58" s="94" t="s">
        <v>104</v>
      </c>
      <c r="M58" s="25">
        <f t="shared" ref="M58:M75" si="25">O58+P58+N58</f>
        <v>0.66700000000000004</v>
      </c>
      <c r="N58" s="25">
        <v>0.66700000000000004</v>
      </c>
      <c r="O58" s="25">
        <v>0</v>
      </c>
      <c r="P58" s="25">
        <v>0</v>
      </c>
      <c r="Q58" s="25">
        <v>0</v>
      </c>
      <c r="R58" s="25">
        <f>N58+O58+P58+Q58</f>
        <v>0.66700000000000004</v>
      </c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</row>
    <row r="59" spans="1:1013" ht="29.25" customHeight="1">
      <c r="A59" s="18" t="s">
        <v>15</v>
      </c>
      <c r="B59" s="15" t="str">
        <f>'Приложение №1 '!B60</f>
        <v>Приобретение серверного оборудования для центра обработки данных</v>
      </c>
      <c r="C59" s="94" t="str">
        <f>'Приложение №1 '!C60</f>
        <v>N_17.01.0208</v>
      </c>
      <c r="D59" s="94">
        <f>'Приложение №1 '!D60</f>
        <v>2024</v>
      </c>
      <c r="E59" s="94">
        <f>'Приложение №1 '!E60</f>
        <v>2024</v>
      </c>
      <c r="F59" s="94" t="s">
        <v>104</v>
      </c>
      <c r="G59" s="24">
        <f t="shared" si="19"/>
        <v>28.074999999999999</v>
      </c>
      <c r="H59" s="25">
        <v>0</v>
      </c>
      <c r="I59" s="25">
        <v>0</v>
      </c>
      <c r="J59" s="25">
        <v>0</v>
      </c>
      <c r="K59" s="25">
        <f t="shared" si="24"/>
        <v>28.074999999999999</v>
      </c>
      <c r="L59" s="94" t="s">
        <v>104</v>
      </c>
      <c r="M59" s="25">
        <f t="shared" si="25"/>
        <v>28.074999999999999</v>
      </c>
      <c r="N59" s="56">
        <v>28.074999999999999</v>
      </c>
      <c r="O59" s="56">
        <v>0</v>
      </c>
      <c r="P59" s="56">
        <v>0</v>
      </c>
      <c r="Q59" s="25">
        <v>0</v>
      </c>
      <c r="R59" s="25">
        <f t="shared" ref="R59:R75" si="26">N59+O59+P59+Q59</f>
        <v>28.074999999999999</v>
      </c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</row>
    <row r="60" spans="1:1013" ht="34.5" customHeight="1">
      <c r="A60" s="18" t="s">
        <v>16</v>
      </c>
      <c r="B60" s="15" t="str">
        <f>'Приложение №1 '!B61</f>
        <v>Приобретение коммутаторов и комплектующих для центра обработки данных</v>
      </c>
      <c r="C60" s="94" t="str">
        <f>'Приложение №1 '!C61</f>
        <v>N_17.01.0210</v>
      </c>
      <c r="D60" s="94">
        <f>'Приложение №1 '!D61</f>
        <v>2024</v>
      </c>
      <c r="E60" s="94">
        <f>'Приложение №1 '!E61</f>
        <v>2024</v>
      </c>
      <c r="F60" s="94" t="s">
        <v>104</v>
      </c>
      <c r="G60" s="24">
        <f t="shared" si="19"/>
        <v>9.9350000000000005</v>
      </c>
      <c r="H60" s="25">
        <v>0</v>
      </c>
      <c r="I60" s="25">
        <v>0</v>
      </c>
      <c r="J60" s="25">
        <v>0</v>
      </c>
      <c r="K60" s="25">
        <f t="shared" si="24"/>
        <v>9.9350000000000005</v>
      </c>
      <c r="L60" s="94" t="s">
        <v>104</v>
      </c>
      <c r="M60" s="25">
        <f t="shared" si="25"/>
        <v>9.9350000000000005</v>
      </c>
      <c r="N60" s="56">
        <v>9.9350000000000005</v>
      </c>
      <c r="O60" s="56">
        <v>0</v>
      </c>
      <c r="P60" s="56">
        <v>0</v>
      </c>
      <c r="Q60" s="25">
        <v>0</v>
      </c>
      <c r="R60" s="25">
        <f t="shared" si="26"/>
        <v>9.9350000000000005</v>
      </c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</row>
    <row r="61" spans="1:1013" ht="21.75" customHeight="1">
      <c r="A61" s="18" t="s">
        <v>17</v>
      </c>
      <c r="B61" s="15" t="str">
        <f>'Приложение №1 '!B62</f>
        <v>Роботизация бизнес-процессов (2024)</v>
      </c>
      <c r="C61" s="94" t="str">
        <f>'Приложение №1 '!C62</f>
        <v>N_17.01.0209</v>
      </c>
      <c r="D61" s="94">
        <f>'Приложение №1 '!D62</f>
        <v>2024</v>
      </c>
      <c r="E61" s="94">
        <f>'Приложение №1 '!E62</f>
        <v>2024</v>
      </c>
      <c r="F61" s="94" t="s">
        <v>104</v>
      </c>
      <c r="G61" s="24">
        <f t="shared" si="19"/>
        <v>0.79900000000000004</v>
      </c>
      <c r="H61" s="25">
        <v>0</v>
      </c>
      <c r="I61" s="25">
        <v>0</v>
      </c>
      <c r="J61" s="25">
        <v>0</v>
      </c>
      <c r="K61" s="25">
        <f t="shared" si="24"/>
        <v>0.79900000000000004</v>
      </c>
      <c r="L61" s="94" t="s">
        <v>104</v>
      </c>
      <c r="M61" s="25">
        <f t="shared" si="25"/>
        <v>0.79900000000000004</v>
      </c>
      <c r="N61" s="56">
        <v>0.79900000000000004</v>
      </c>
      <c r="O61" s="56">
        <v>0</v>
      </c>
      <c r="P61" s="56">
        <v>0</v>
      </c>
      <c r="Q61" s="25">
        <v>0</v>
      </c>
      <c r="R61" s="25">
        <f t="shared" si="26"/>
        <v>0.79900000000000004</v>
      </c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</row>
    <row r="62" spans="1:1013" ht="22.5" customHeight="1">
      <c r="A62" s="18" t="s">
        <v>18</v>
      </c>
      <c r="B62" s="15" t="str">
        <f>'Приложение №1 '!B63</f>
        <v>Роботизация бизнес-процессов (2025 - 2028)</v>
      </c>
      <c r="C62" s="94" t="str">
        <f>'Приложение №1 '!C63</f>
        <v>N_17.01.0187</v>
      </c>
      <c r="D62" s="94">
        <f>'Приложение №1 '!D63</f>
        <v>2025</v>
      </c>
      <c r="E62" s="94">
        <f>'Приложение №1 '!E63</f>
        <v>2028</v>
      </c>
      <c r="F62" s="94" t="s">
        <v>104</v>
      </c>
      <c r="G62" s="24">
        <f>R62</f>
        <v>3.0710000000000002</v>
      </c>
      <c r="H62" s="25">
        <v>0</v>
      </c>
      <c r="I62" s="25">
        <v>0</v>
      </c>
      <c r="J62" s="25">
        <v>0</v>
      </c>
      <c r="K62" s="25">
        <f>G62</f>
        <v>3.0710000000000002</v>
      </c>
      <c r="L62" s="94" t="s">
        <v>104</v>
      </c>
      <c r="M62" s="25">
        <f t="shared" si="25"/>
        <v>2.12</v>
      </c>
      <c r="N62" s="25">
        <v>0</v>
      </c>
      <c r="O62" s="25">
        <v>1.204</v>
      </c>
      <c r="P62" s="25">
        <v>0.91600000000000004</v>
      </c>
      <c r="Q62" s="25">
        <v>0.95099999999999996</v>
      </c>
      <c r="R62" s="25">
        <f t="shared" si="26"/>
        <v>3.0710000000000002</v>
      </c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</row>
    <row r="63" spans="1:1013" ht="22.5" customHeight="1">
      <c r="A63" s="18" t="s">
        <v>19</v>
      </c>
      <c r="B63" s="15" t="str">
        <f>'Приложение №1 '!B64</f>
        <v>Приобретение оборудования для видеоконференцсвязи в 2025 году</v>
      </c>
      <c r="C63" s="94" t="str">
        <f>'Приложение №1 '!C64</f>
        <v>О_17.01.10019</v>
      </c>
      <c r="D63" s="94">
        <f>'Приложение №1 '!D64</f>
        <v>2025</v>
      </c>
      <c r="E63" s="94">
        <f>'Приложение №1 '!E64</f>
        <v>2025</v>
      </c>
      <c r="F63" s="94" t="s">
        <v>104</v>
      </c>
      <c r="G63" s="24">
        <f t="shared" ref="G63:G75" si="27">R63</f>
        <v>1.827</v>
      </c>
      <c r="H63" s="25">
        <v>0</v>
      </c>
      <c r="I63" s="25">
        <v>0</v>
      </c>
      <c r="J63" s="25">
        <v>0</v>
      </c>
      <c r="K63" s="25">
        <f t="shared" ref="K63:K75" si="28">G63</f>
        <v>1.827</v>
      </c>
      <c r="L63" s="94" t="s">
        <v>104</v>
      </c>
      <c r="M63" s="25">
        <f t="shared" si="25"/>
        <v>1.827</v>
      </c>
      <c r="N63" s="25">
        <v>0</v>
      </c>
      <c r="O63" s="25">
        <v>1.827</v>
      </c>
      <c r="P63" s="25">
        <v>0</v>
      </c>
      <c r="Q63" s="25">
        <v>0</v>
      </c>
      <c r="R63" s="25">
        <f t="shared" si="26"/>
        <v>1.827</v>
      </c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</row>
    <row r="64" spans="1:1013" ht="22.5" customHeight="1">
      <c r="A64" s="18" t="s">
        <v>20</v>
      </c>
      <c r="B64" s="15" t="str">
        <f>'Приложение №1 '!B65</f>
        <v>Приобретение IP-телефонов в 2025 году</v>
      </c>
      <c r="C64" s="94" t="str">
        <f>'Приложение №1 '!C65</f>
        <v>О_17.01.10023</v>
      </c>
      <c r="D64" s="94">
        <f>'Приложение №1 '!D65</f>
        <v>2025</v>
      </c>
      <c r="E64" s="94">
        <f>'Приложение №1 '!E65</f>
        <v>2025</v>
      </c>
      <c r="F64" s="94" t="s">
        <v>104</v>
      </c>
      <c r="G64" s="24">
        <f t="shared" si="27"/>
        <v>0.22600000000000001</v>
      </c>
      <c r="H64" s="25">
        <v>0</v>
      </c>
      <c r="I64" s="25">
        <v>0</v>
      </c>
      <c r="J64" s="25">
        <v>0</v>
      </c>
      <c r="K64" s="25">
        <f t="shared" si="28"/>
        <v>0.22600000000000001</v>
      </c>
      <c r="L64" s="94" t="s">
        <v>104</v>
      </c>
      <c r="M64" s="25">
        <f t="shared" si="25"/>
        <v>0.22600000000000001</v>
      </c>
      <c r="N64" s="25">
        <v>0</v>
      </c>
      <c r="O64" s="25">
        <v>0.22600000000000001</v>
      </c>
      <c r="P64" s="25">
        <v>0</v>
      </c>
      <c r="Q64" s="25">
        <v>0</v>
      </c>
      <c r="R64" s="25">
        <f t="shared" si="26"/>
        <v>0.22600000000000001</v>
      </c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</row>
    <row r="65" spans="1:1013" ht="35.25" customHeight="1">
      <c r="A65" s="18" t="s">
        <v>141</v>
      </c>
      <c r="B65" s="15" t="str">
        <f>'Приложение №1 '!B66</f>
        <v>Приобретение серверного оборудования для центра обработки данных в 2025 году</v>
      </c>
      <c r="C65" s="94" t="str">
        <f>'Приложение №1 '!C66</f>
        <v>О_17.01.10024</v>
      </c>
      <c r="D65" s="94">
        <f>'Приложение №1 '!D66</f>
        <v>2025</v>
      </c>
      <c r="E65" s="94">
        <f>'Приложение №1 '!E66</f>
        <v>2025</v>
      </c>
      <c r="F65" s="94" t="s">
        <v>104</v>
      </c>
      <c r="G65" s="24">
        <f t="shared" si="27"/>
        <v>21.050999999999998</v>
      </c>
      <c r="H65" s="25">
        <v>0</v>
      </c>
      <c r="I65" s="25">
        <v>0</v>
      </c>
      <c r="J65" s="25">
        <v>0</v>
      </c>
      <c r="K65" s="25">
        <f t="shared" si="28"/>
        <v>21.050999999999998</v>
      </c>
      <c r="L65" s="94" t="s">
        <v>104</v>
      </c>
      <c r="M65" s="25">
        <f t="shared" si="25"/>
        <v>21.050999999999998</v>
      </c>
      <c r="N65" s="25">
        <v>0</v>
      </c>
      <c r="O65" s="25">
        <v>21.050999999999998</v>
      </c>
      <c r="P65" s="25">
        <v>0</v>
      </c>
      <c r="Q65" s="25">
        <v>0</v>
      </c>
      <c r="R65" s="25">
        <f t="shared" si="26"/>
        <v>21.050999999999998</v>
      </c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</row>
    <row r="66" spans="1:1013" ht="22.5" customHeight="1">
      <c r="A66" s="18" t="s">
        <v>142</v>
      </c>
      <c r="B66" s="15" t="str">
        <f>'Приложение №1 '!B67</f>
        <v>Приобретение компьютеров в 2025 году</v>
      </c>
      <c r="C66" s="94" t="str">
        <f>'Приложение №1 '!C67</f>
        <v>О_17.01.10027</v>
      </c>
      <c r="D66" s="94">
        <f>'Приложение №1 '!D67</f>
        <v>2025</v>
      </c>
      <c r="E66" s="94">
        <f>'Приложение №1 '!E67</f>
        <v>2025</v>
      </c>
      <c r="F66" s="94" t="s">
        <v>104</v>
      </c>
      <c r="G66" s="24">
        <f t="shared" si="27"/>
        <v>37.387999999999998</v>
      </c>
      <c r="H66" s="25">
        <v>0</v>
      </c>
      <c r="I66" s="25">
        <v>0</v>
      </c>
      <c r="J66" s="25">
        <v>0</v>
      </c>
      <c r="K66" s="25">
        <f t="shared" si="28"/>
        <v>37.387999999999998</v>
      </c>
      <c r="L66" s="94" t="s">
        <v>104</v>
      </c>
      <c r="M66" s="25">
        <f t="shared" si="25"/>
        <v>37.387999999999998</v>
      </c>
      <c r="N66" s="25">
        <v>0</v>
      </c>
      <c r="O66" s="25">
        <v>37.387999999999998</v>
      </c>
      <c r="P66" s="25">
        <v>0</v>
      </c>
      <c r="Q66" s="25">
        <v>0</v>
      </c>
      <c r="R66" s="25">
        <f t="shared" si="26"/>
        <v>37.387999999999998</v>
      </c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</row>
    <row r="67" spans="1:1013" ht="22.5" customHeight="1">
      <c r="A67" s="18" t="s">
        <v>143</v>
      </c>
      <c r="B67" s="15" t="str">
        <f>'Приложение №1 '!B68</f>
        <v>Приобретение коммутаторов в 2025 году</v>
      </c>
      <c r="C67" s="94" t="str">
        <f>'Приложение №1 '!C68</f>
        <v>О_17.01.10028</v>
      </c>
      <c r="D67" s="94">
        <f>'Приложение №1 '!D68</f>
        <v>2025</v>
      </c>
      <c r="E67" s="94">
        <f>'Приложение №1 '!E68</f>
        <v>2025</v>
      </c>
      <c r="F67" s="94" t="s">
        <v>104</v>
      </c>
      <c r="G67" s="24">
        <f t="shared" si="27"/>
        <v>0.45300000000000001</v>
      </c>
      <c r="H67" s="25">
        <v>0</v>
      </c>
      <c r="I67" s="25">
        <v>0</v>
      </c>
      <c r="J67" s="25">
        <v>0</v>
      </c>
      <c r="K67" s="25">
        <f t="shared" si="28"/>
        <v>0.45300000000000001</v>
      </c>
      <c r="L67" s="94" t="s">
        <v>104</v>
      </c>
      <c r="M67" s="25">
        <f t="shared" si="25"/>
        <v>0.45300000000000001</v>
      </c>
      <c r="N67" s="25">
        <v>0</v>
      </c>
      <c r="O67" s="25">
        <v>0.45300000000000001</v>
      </c>
      <c r="P67" s="25">
        <v>0</v>
      </c>
      <c r="Q67" s="25">
        <v>0</v>
      </c>
      <c r="R67" s="25">
        <f t="shared" si="26"/>
        <v>0.45300000000000001</v>
      </c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</row>
    <row r="68" spans="1:1013" ht="22.5" customHeight="1">
      <c r="A68" s="18" t="s">
        <v>250</v>
      </c>
      <c r="B68" s="15" t="str">
        <f>'Приложение №1 '!B69</f>
        <v>Приобретение устройства синхронизации времени</v>
      </c>
      <c r="C68" s="94" t="str">
        <f>'Приложение №1 '!C69</f>
        <v>О_17.01.10037</v>
      </c>
      <c r="D68" s="94">
        <f>'Приложение №1 '!D69</f>
        <v>2025</v>
      </c>
      <c r="E68" s="94">
        <f>'Приложение №1 '!E69</f>
        <v>2025</v>
      </c>
      <c r="F68" s="94" t="s">
        <v>104</v>
      </c>
      <c r="G68" s="24">
        <f t="shared" si="27"/>
        <v>7.9000000000000001E-2</v>
      </c>
      <c r="H68" s="25">
        <v>0</v>
      </c>
      <c r="I68" s="25">
        <v>0</v>
      </c>
      <c r="J68" s="25">
        <v>0</v>
      </c>
      <c r="K68" s="25">
        <f t="shared" si="28"/>
        <v>7.9000000000000001E-2</v>
      </c>
      <c r="L68" s="94" t="s">
        <v>104</v>
      </c>
      <c r="M68" s="25">
        <f t="shared" si="25"/>
        <v>7.9000000000000001E-2</v>
      </c>
      <c r="N68" s="25">
        <v>0</v>
      </c>
      <c r="O68" s="25">
        <v>7.9000000000000001E-2</v>
      </c>
      <c r="P68" s="25">
        <v>0</v>
      </c>
      <c r="Q68" s="25">
        <v>0</v>
      </c>
      <c r="R68" s="25">
        <f t="shared" si="26"/>
        <v>7.9000000000000001E-2</v>
      </c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</row>
    <row r="69" spans="1:1013" ht="33" customHeight="1">
      <c r="A69" s="18" t="s">
        <v>251</v>
      </c>
      <c r="B69" s="15" t="str">
        <f>'Приложение №1 '!B70</f>
        <v>Приобретение программно-аппаратных комплексов ViPNet Coordinator для защиты каналов связи</v>
      </c>
      <c r="C69" s="94" t="str">
        <f>'Приложение №1 '!C70</f>
        <v>О_17.01.10025</v>
      </c>
      <c r="D69" s="94">
        <f>'Приложение №1 '!D70</f>
        <v>2025</v>
      </c>
      <c r="E69" s="94">
        <f>'Приложение №1 '!E70</f>
        <v>2025</v>
      </c>
      <c r="F69" s="94" t="s">
        <v>104</v>
      </c>
      <c r="G69" s="24">
        <f t="shared" si="27"/>
        <v>6.0910000000000002</v>
      </c>
      <c r="H69" s="25">
        <v>0</v>
      </c>
      <c r="I69" s="25">
        <v>0</v>
      </c>
      <c r="J69" s="25">
        <v>0</v>
      </c>
      <c r="K69" s="25">
        <f t="shared" si="28"/>
        <v>6.0910000000000002</v>
      </c>
      <c r="L69" s="94" t="s">
        <v>104</v>
      </c>
      <c r="M69" s="25">
        <f t="shared" si="25"/>
        <v>6.0910000000000002</v>
      </c>
      <c r="N69" s="25">
        <v>0</v>
      </c>
      <c r="O69" s="25">
        <v>6.0910000000000002</v>
      </c>
      <c r="P69" s="25">
        <v>0</v>
      </c>
      <c r="Q69" s="25">
        <v>0</v>
      </c>
      <c r="R69" s="25">
        <f t="shared" si="26"/>
        <v>6.0910000000000002</v>
      </c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</row>
    <row r="70" spans="1:1013" ht="21.75" customHeight="1">
      <c r="A70" s="18" t="s">
        <v>252</v>
      </c>
      <c r="B70" s="15" t="str">
        <f>'Приложение №1 '!B71</f>
        <v>Приобретение дизель-генераторной установки</v>
      </c>
      <c r="C70" s="94" t="str">
        <f>'Приложение №1 '!C71</f>
        <v>N_17.01.0214</v>
      </c>
      <c r="D70" s="94">
        <f>'Приложение №1 '!D71</f>
        <v>2024</v>
      </c>
      <c r="E70" s="94">
        <f>'Приложение №1 '!E71</f>
        <v>2024</v>
      </c>
      <c r="F70" s="94" t="s">
        <v>104</v>
      </c>
      <c r="G70" s="24">
        <f t="shared" si="27"/>
        <v>1.274</v>
      </c>
      <c r="H70" s="25">
        <v>0</v>
      </c>
      <c r="I70" s="25">
        <v>0</v>
      </c>
      <c r="J70" s="25">
        <v>0</v>
      </c>
      <c r="K70" s="25">
        <f t="shared" si="28"/>
        <v>1.274</v>
      </c>
      <c r="L70" s="94" t="s">
        <v>104</v>
      </c>
      <c r="M70" s="25">
        <f t="shared" si="25"/>
        <v>1.274</v>
      </c>
      <c r="N70" s="25">
        <v>1.274</v>
      </c>
      <c r="O70" s="25">
        <v>0</v>
      </c>
      <c r="P70" s="56">
        <v>0</v>
      </c>
      <c r="Q70" s="25">
        <v>0</v>
      </c>
      <c r="R70" s="25">
        <f t="shared" si="26"/>
        <v>1.274</v>
      </c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</row>
    <row r="71" spans="1:1013" ht="23.25" customHeight="1">
      <c r="A71" s="18" t="s">
        <v>253</v>
      </c>
      <c r="B71" s="15" t="str">
        <f>'Приложение №1 '!B72</f>
        <v>Приобретение грузопассажирского автомобиля (14 шт.)</v>
      </c>
      <c r="C71" s="94" t="str">
        <f>'Приложение №1 '!C72</f>
        <v>N_17.01.0196</v>
      </c>
      <c r="D71" s="94">
        <f>'Приложение №1 '!D72</f>
        <v>2024</v>
      </c>
      <c r="E71" s="94">
        <f>'Приложение №1 '!E72</f>
        <v>2024</v>
      </c>
      <c r="F71" s="94" t="s">
        <v>104</v>
      </c>
      <c r="G71" s="24">
        <f t="shared" si="27"/>
        <v>24.945</v>
      </c>
      <c r="H71" s="25">
        <v>0</v>
      </c>
      <c r="I71" s="25">
        <v>0</v>
      </c>
      <c r="J71" s="25">
        <v>0</v>
      </c>
      <c r="K71" s="25">
        <f t="shared" si="28"/>
        <v>24.945</v>
      </c>
      <c r="L71" s="94" t="s">
        <v>104</v>
      </c>
      <c r="M71" s="25">
        <f t="shared" si="25"/>
        <v>24.945</v>
      </c>
      <c r="N71" s="56">
        <v>24.945</v>
      </c>
      <c r="O71" s="56">
        <v>0</v>
      </c>
      <c r="P71" s="56">
        <v>0</v>
      </c>
      <c r="Q71" s="25">
        <v>0</v>
      </c>
      <c r="R71" s="25">
        <f t="shared" si="26"/>
        <v>24.945</v>
      </c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</row>
    <row r="72" spans="1:1013" ht="24.75" customHeight="1">
      <c r="A72" s="18" t="s">
        <v>274</v>
      </c>
      <c r="B72" s="15" t="str">
        <f>'Приложение №1 '!B73</f>
        <v>Приобретение автомобилей среднего класса в 2024 (1 шт.)</v>
      </c>
      <c r="C72" s="94" t="str">
        <f>'Приложение №1 '!C73</f>
        <v>N_17.01.0211</v>
      </c>
      <c r="D72" s="94">
        <f>'Приложение №1 '!D73</f>
        <v>2024</v>
      </c>
      <c r="E72" s="94">
        <f>'Приложение №1 '!E73</f>
        <v>2024</v>
      </c>
      <c r="F72" s="94" t="s">
        <v>104</v>
      </c>
      <c r="G72" s="24">
        <f t="shared" si="27"/>
        <v>3.9609999999999999</v>
      </c>
      <c r="H72" s="25">
        <v>0</v>
      </c>
      <c r="I72" s="25">
        <v>0</v>
      </c>
      <c r="J72" s="25">
        <v>0</v>
      </c>
      <c r="K72" s="25">
        <f t="shared" si="28"/>
        <v>3.9609999999999999</v>
      </c>
      <c r="L72" s="94" t="s">
        <v>104</v>
      </c>
      <c r="M72" s="25">
        <f t="shared" si="25"/>
        <v>3.9609999999999999</v>
      </c>
      <c r="N72" s="25">
        <v>3.9609999999999999</v>
      </c>
      <c r="O72" s="25">
        <v>0</v>
      </c>
      <c r="P72" s="25">
        <v>0</v>
      </c>
      <c r="Q72" s="25">
        <v>0</v>
      </c>
      <c r="R72" s="25">
        <f t="shared" si="26"/>
        <v>3.9609999999999999</v>
      </c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</row>
    <row r="73" spans="1:1013" ht="31.5" customHeight="1">
      <c r="A73" s="18" t="s">
        <v>275</v>
      </c>
      <c r="B73" s="15" t="str">
        <f>'Приложение №1 '!B74</f>
        <v>Приобретение легковых автомобилей малого класса для перевозки производственного персонала (2026 год - 9 штук)</v>
      </c>
      <c r="C73" s="94" t="str">
        <f>'Приложение №1 '!C74</f>
        <v>О_17.01.10009</v>
      </c>
      <c r="D73" s="94">
        <f>'Приложение №1 '!D74</f>
        <v>2026</v>
      </c>
      <c r="E73" s="94">
        <f>'Приложение №1 '!E74</f>
        <v>2026</v>
      </c>
      <c r="F73" s="94" t="s">
        <v>104</v>
      </c>
      <c r="G73" s="24">
        <f t="shared" si="27"/>
        <v>19.106000000000002</v>
      </c>
      <c r="H73" s="25">
        <v>0</v>
      </c>
      <c r="I73" s="25">
        <v>0</v>
      </c>
      <c r="J73" s="25">
        <v>0</v>
      </c>
      <c r="K73" s="25">
        <f t="shared" si="28"/>
        <v>19.106000000000002</v>
      </c>
      <c r="L73" s="94" t="s">
        <v>104</v>
      </c>
      <c r="M73" s="25">
        <f t="shared" si="25"/>
        <v>19.106000000000002</v>
      </c>
      <c r="N73" s="56">
        <v>0</v>
      </c>
      <c r="O73" s="56">
        <v>0</v>
      </c>
      <c r="P73" s="56">
        <v>19.106000000000002</v>
      </c>
      <c r="Q73" s="56">
        <v>0</v>
      </c>
      <c r="R73" s="25">
        <f t="shared" si="26"/>
        <v>19.106000000000002</v>
      </c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</row>
    <row r="74" spans="1:1013" s="91" customFormat="1" ht="23.25" customHeight="1">
      <c r="A74" s="18" t="s">
        <v>276</v>
      </c>
      <c r="B74" s="15" t="str">
        <f>'Приложение №1 '!B75</f>
        <v>Приобретение грузопассажирских автомобилей (2025 год - 25 штук)</v>
      </c>
      <c r="C74" s="94" t="str">
        <f>'Приложение №1 '!C75</f>
        <v>О_17.01.10010</v>
      </c>
      <c r="D74" s="94">
        <f>'Приложение №1 '!D75</f>
        <v>2025</v>
      </c>
      <c r="E74" s="94">
        <f>'Приложение №1 '!E75</f>
        <v>2025</v>
      </c>
      <c r="F74" s="94" t="s">
        <v>104</v>
      </c>
      <c r="G74" s="24">
        <f t="shared" si="27"/>
        <v>50.76</v>
      </c>
      <c r="H74" s="25">
        <v>0</v>
      </c>
      <c r="I74" s="25">
        <v>0</v>
      </c>
      <c r="J74" s="25">
        <v>0</v>
      </c>
      <c r="K74" s="25">
        <f t="shared" si="28"/>
        <v>50.76</v>
      </c>
      <c r="L74" s="94" t="s">
        <v>104</v>
      </c>
      <c r="M74" s="25">
        <f t="shared" si="25"/>
        <v>50.76</v>
      </c>
      <c r="N74" s="56">
        <v>0</v>
      </c>
      <c r="O74" s="56">
        <v>50.76</v>
      </c>
      <c r="P74" s="56">
        <v>0</v>
      </c>
      <c r="Q74" s="56">
        <v>0</v>
      </c>
      <c r="R74" s="25">
        <f t="shared" si="26"/>
        <v>50.76</v>
      </c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</row>
    <row r="75" spans="1:1013" s="91" customFormat="1" ht="31.5" customHeight="1">
      <c r="A75" s="18" t="s">
        <v>277</v>
      </c>
      <c r="B75" s="15" t="str">
        <f>'Приложение №1 '!B76</f>
        <v>Приобретение легкового автомобиля бизнес класса (2025 год - 1 штука)</v>
      </c>
      <c r="C75" s="94" t="str">
        <f>'Приложение №1 '!C76</f>
        <v>О_17.01.10011</v>
      </c>
      <c r="D75" s="94">
        <f>'Приложение №1 '!D76</f>
        <v>2025</v>
      </c>
      <c r="E75" s="94">
        <f>'Приложение №1 '!E76</f>
        <v>2025</v>
      </c>
      <c r="F75" s="94" t="s">
        <v>104</v>
      </c>
      <c r="G75" s="24">
        <f t="shared" si="27"/>
        <v>7.62</v>
      </c>
      <c r="H75" s="25">
        <v>0</v>
      </c>
      <c r="I75" s="25">
        <v>0</v>
      </c>
      <c r="J75" s="25">
        <v>0</v>
      </c>
      <c r="K75" s="25">
        <f t="shared" si="28"/>
        <v>7.62</v>
      </c>
      <c r="L75" s="94" t="s">
        <v>104</v>
      </c>
      <c r="M75" s="25">
        <f t="shared" si="25"/>
        <v>7.62</v>
      </c>
      <c r="N75" s="56">
        <v>0</v>
      </c>
      <c r="O75" s="56">
        <v>7.62</v>
      </c>
      <c r="P75" s="56">
        <v>0</v>
      </c>
      <c r="Q75" s="56">
        <v>0</v>
      </c>
      <c r="R75" s="25">
        <f t="shared" si="26"/>
        <v>7.62</v>
      </c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</row>
    <row r="76" spans="1:1013">
      <c r="A76" s="31"/>
      <c r="I76" s="68"/>
      <c r="J76" s="68"/>
      <c r="K76" s="68"/>
      <c r="L76" s="3" t="s">
        <v>129</v>
      </c>
    </row>
    <row r="77" spans="1:1013">
      <c r="A77" s="31"/>
    </row>
  </sheetData>
  <mergeCells count="25">
    <mergeCell ref="N1:R1"/>
    <mergeCell ref="L2:R2"/>
    <mergeCell ref="M3:R3"/>
    <mergeCell ref="N4:R4"/>
    <mergeCell ref="N12:R12"/>
    <mergeCell ref="N6:R6"/>
    <mergeCell ref="N7:R7"/>
    <mergeCell ref="O8:R8"/>
    <mergeCell ref="N11:R11"/>
    <mergeCell ref="O14:R14"/>
    <mergeCell ref="O9:R9"/>
    <mergeCell ref="D15:L15"/>
    <mergeCell ref="A17:A19"/>
    <mergeCell ref="G17:K17"/>
    <mergeCell ref="G18:K18"/>
    <mergeCell ref="L17:M17"/>
    <mergeCell ref="L18:M18"/>
    <mergeCell ref="N17:R17"/>
    <mergeCell ref="R18:R19"/>
    <mergeCell ref="B17:B19"/>
    <mergeCell ref="C17:C19"/>
    <mergeCell ref="D17:D19"/>
    <mergeCell ref="E17:E18"/>
    <mergeCell ref="F17:F18"/>
    <mergeCell ref="O13:R13"/>
  </mergeCells>
  <pageMargins left="0.19685039370078741" right="0" top="0.59055118110236227" bottom="0" header="0.31496062992125984" footer="0.31496062992125984"/>
  <pageSetup paperSize="9" scale="38" orientation="landscape" r:id="rId1"/>
  <headerFooter differentFirst="1"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R80"/>
  <sheetViews>
    <sheetView view="pageBreakPreview" topLeftCell="A18" zoomScale="70" zoomScaleNormal="60" zoomScaleSheetLayoutView="70" workbookViewId="0">
      <pane xSplit="3" ySplit="7" topLeftCell="D25" activePane="bottomRight" state="frozen"/>
      <selection activeCell="A18" sqref="A18"/>
      <selection pane="topRight" activeCell="D18" sqref="D18"/>
      <selection pane="bottomLeft" activeCell="A25" sqref="A25"/>
      <selection pane="bottomRight" activeCell="AP27" sqref="AP27"/>
    </sheetView>
  </sheetViews>
  <sheetFormatPr defaultRowHeight="15.75"/>
  <cols>
    <col min="1" max="1" width="12.140625" style="6" customWidth="1"/>
    <col min="2" max="2" width="57.140625" style="3" customWidth="1"/>
    <col min="3" max="3" width="18.5703125" style="3" customWidth="1"/>
    <col min="4" max="4" width="17.5703125" style="3" customWidth="1"/>
    <col min="5" max="5" width="11.85546875" style="3" customWidth="1"/>
    <col min="6" max="6" width="9.28515625" style="3" customWidth="1"/>
    <col min="7" max="7" width="6.7109375" style="3" hidden="1" customWidth="1"/>
    <col min="8" max="8" width="6.42578125" style="3" hidden="1" customWidth="1"/>
    <col min="9" max="9" width="7.28515625" style="3" hidden="1" customWidth="1"/>
    <col min="10" max="10" width="6" style="3" hidden="1" customWidth="1"/>
    <col min="11" max="11" width="10" style="3" hidden="1" customWidth="1"/>
    <col min="12" max="12" width="11.140625" style="3" customWidth="1"/>
    <col min="13" max="13" width="14.42578125" style="3" customWidth="1"/>
    <col min="14" max="14" width="8.5703125" style="3" hidden="1" customWidth="1"/>
    <col min="15" max="15" width="7.140625" style="3" hidden="1" customWidth="1"/>
    <col min="16" max="16" width="7.85546875" style="3" hidden="1" customWidth="1"/>
    <col min="17" max="17" width="6.5703125" style="3" hidden="1" customWidth="1"/>
    <col min="18" max="18" width="10.42578125" style="3" hidden="1" customWidth="1"/>
    <col min="19" max="19" width="11" style="3" customWidth="1"/>
    <col min="20" max="20" width="12.42578125" style="3" customWidth="1"/>
    <col min="21" max="21" width="7.42578125" style="3" hidden="1" customWidth="1"/>
    <col min="22" max="22" width="7.28515625" style="3" hidden="1" customWidth="1"/>
    <col min="23" max="23" width="7.85546875" style="3" hidden="1" customWidth="1"/>
    <col min="24" max="24" width="6.7109375" style="3" hidden="1" customWidth="1"/>
    <col min="25" max="25" width="9.42578125" style="3" hidden="1" customWidth="1"/>
    <col min="26" max="27" width="11.7109375" style="3" customWidth="1"/>
    <col min="28" max="28" width="7.42578125" style="3" hidden="1" customWidth="1"/>
    <col min="29" max="30" width="8.28515625" style="3" hidden="1" customWidth="1"/>
    <col min="31" max="31" width="8.5703125" style="3" hidden="1" customWidth="1"/>
    <col min="32" max="32" width="9.7109375" style="3" hidden="1" customWidth="1"/>
    <col min="33" max="33" width="10.42578125" style="3" customWidth="1"/>
    <col min="34" max="34" width="12.5703125" style="3" customWidth="1"/>
    <col min="35" max="35" width="8.42578125" style="3" hidden="1" customWidth="1"/>
    <col min="36" max="36" width="7.42578125" style="3" hidden="1" customWidth="1"/>
    <col min="37" max="37" width="7" style="3" hidden="1" customWidth="1"/>
    <col min="38" max="38" width="6.5703125" style="3" hidden="1" customWidth="1"/>
    <col min="39" max="39" width="8.28515625" style="3" hidden="1" customWidth="1"/>
    <col min="40" max="1006" width="9.140625" style="3"/>
    <col min="1007" max="16384" width="9.140625" style="19"/>
  </cols>
  <sheetData>
    <row r="1" spans="1:1006" s="50" customFormat="1" ht="18.75" hidden="1" customHeight="1">
      <c r="A1" s="3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9"/>
      <c r="N1" s="29"/>
      <c r="O1" s="134" t="s">
        <v>120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ALR1" s="3"/>
    </row>
    <row r="2" spans="1:1006" s="50" customFormat="1" ht="20.25" hidden="1" customHeight="1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34" t="s">
        <v>107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ALR2" s="3"/>
    </row>
    <row r="3" spans="1:1006" s="50" customFormat="1" ht="20.25" hidden="1" customHeight="1">
      <c r="A3" s="3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80"/>
      <c r="AA3" s="80"/>
      <c r="AB3" s="80"/>
      <c r="AC3" s="80"/>
      <c r="AD3" s="80"/>
      <c r="AE3" s="80"/>
      <c r="AF3" s="80"/>
      <c r="AG3" s="134" t="s">
        <v>105</v>
      </c>
      <c r="AH3" s="134"/>
      <c r="AI3" s="134"/>
      <c r="AJ3" s="134"/>
      <c r="AK3" s="134"/>
      <c r="AL3" s="134"/>
      <c r="AM3" s="13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ALR3" s="3"/>
    </row>
    <row r="4" spans="1:1006" s="50" customFormat="1" ht="20.25" hidden="1" customHeight="1">
      <c r="A4" s="3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34" t="s">
        <v>137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ALR4" s="3"/>
    </row>
    <row r="5" spans="1:1006" s="50" customFormat="1" ht="20.25" hidden="1" customHeight="1">
      <c r="A5" s="3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80"/>
      <c r="AA5" s="80"/>
      <c r="AB5" s="80"/>
      <c r="AC5" s="80"/>
      <c r="AD5" s="80"/>
      <c r="AE5" s="80"/>
      <c r="AF5" s="80"/>
      <c r="AG5" s="65"/>
      <c r="AH5" s="65"/>
      <c r="AI5" s="65"/>
      <c r="AJ5" s="65"/>
      <c r="AK5" s="65"/>
      <c r="AL5" s="65"/>
      <c r="AM5" s="65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ALR5" s="3"/>
    </row>
    <row r="6" spans="1:1006" s="50" customFormat="1" ht="20.25" customHeight="1">
      <c r="A6" s="3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119" t="s">
        <v>120</v>
      </c>
      <c r="AJ6" s="119"/>
      <c r="AK6" s="119"/>
      <c r="AL6" s="119"/>
      <c r="AM6" s="119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ALR6" s="3"/>
    </row>
    <row r="7" spans="1:1006" s="50" customFormat="1" ht="20.25" customHeight="1">
      <c r="A7" s="3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120" t="s">
        <v>107</v>
      </c>
      <c r="AJ7" s="120"/>
      <c r="AK7" s="120"/>
      <c r="AL7" s="120"/>
      <c r="AM7" s="120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ALR7" s="3"/>
    </row>
    <row r="8" spans="1:1006" s="50" customFormat="1" ht="20.25" customHeight="1">
      <c r="A8" s="3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121" t="s">
        <v>106</v>
      </c>
      <c r="AG8" s="121"/>
      <c r="AH8" s="121"/>
      <c r="AI8" s="121"/>
      <c r="AJ8" s="121"/>
      <c r="AK8" s="121"/>
      <c r="AL8" s="121"/>
      <c r="AM8" s="121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ALR8" s="3"/>
    </row>
    <row r="9" spans="1:1006" s="50" customFormat="1" ht="20.25" customHeight="1">
      <c r="A9" s="3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129" t="s">
        <v>304</v>
      </c>
      <c r="AH9" s="129"/>
      <c r="AI9" s="129"/>
      <c r="AJ9" s="129"/>
      <c r="AK9" s="129"/>
      <c r="AL9" s="129"/>
      <c r="AM9" s="129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ALR9" s="3"/>
    </row>
    <row r="10" spans="1:1006" s="50" customFormat="1" ht="20.25" customHeight="1">
      <c r="A10" s="3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ALR10" s="3"/>
    </row>
    <row r="11" spans="1:1006" s="50" customFormat="1" ht="20.25" customHeight="1">
      <c r="A11" s="3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5"/>
      <c r="N11" s="65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34" t="s">
        <v>283</v>
      </c>
      <c r="AJ11" s="134"/>
      <c r="AK11" s="134"/>
      <c r="AL11" s="134"/>
      <c r="AM11" s="134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ALR11" s="3"/>
    </row>
    <row r="12" spans="1:1006" s="50" customFormat="1" ht="20.25" customHeight="1">
      <c r="A12" s="3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135" t="s">
        <v>107</v>
      </c>
      <c r="AJ12" s="135"/>
      <c r="AK12" s="135"/>
      <c r="AL12" s="135"/>
      <c r="AM12" s="13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ALR12" s="3"/>
    </row>
    <row r="13" spans="1:1006" s="50" customFormat="1" ht="20.25" customHeight="1">
      <c r="A13" s="3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80"/>
      <c r="AA13" s="80"/>
      <c r="AB13" s="80"/>
      <c r="AC13" s="80"/>
      <c r="AD13" s="80"/>
      <c r="AE13" s="80"/>
      <c r="AF13" s="80"/>
      <c r="AG13" s="134" t="s">
        <v>106</v>
      </c>
      <c r="AH13" s="134"/>
      <c r="AI13" s="134"/>
      <c r="AJ13" s="134"/>
      <c r="AK13" s="134"/>
      <c r="AL13" s="134"/>
      <c r="AM13" s="13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ALR13" s="3"/>
    </row>
    <row r="14" spans="1:1006" s="50" customFormat="1" ht="20.25" customHeight="1">
      <c r="A14" s="3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134" t="s">
        <v>284</v>
      </c>
      <c r="AH14" s="134"/>
      <c r="AI14" s="134"/>
      <c r="AJ14" s="134"/>
      <c r="AK14" s="134"/>
      <c r="AL14" s="134"/>
      <c r="AM14" s="13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ALR14" s="3"/>
    </row>
    <row r="15" spans="1:1006" s="50" customFormat="1" ht="20.25" customHeight="1">
      <c r="A15" s="3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80"/>
      <c r="AA15" s="80"/>
      <c r="AB15" s="80"/>
      <c r="AC15" s="80"/>
      <c r="AD15" s="80"/>
      <c r="AE15" s="80"/>
      <c r="AF15" s="80"/>
      <c r="AG15" s="65"/>
      <c r="AH15" s="65"/>
      <c r="AI15" s="65"/>
      <c r="AJ15" s="65"/>
      <c r="AK15" s="65"/>
      <c r="AL15" s="65"/>
      <c r="AM15" s="6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ALR15" s="3"/>
    </row>
    <row r="16" spans="1:1006" s="50" customFormat="1" ht="65.25" customHeight="1">
      <c r="A16" s="31"/>
      <c r="B16" s="3"/>
      <c r="C16" s="3"/>
      <c r="D16" s="3"/>
      <c r="E16" s="3"/>
      <c r="F16" s="3"/>
      <c r="G16" s="3"/>
      <c r="H16" s="3"/>
      <c r="I16" s="3"/>
      <c r="J16" s="3"/>
      <c r="K16" s="116" t="s">
        <v>122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79"/>
      <c r="AA16" s="79"/>
      <c r="AB16" s="79"/>
      <c r="AC16" s="79"/>
      <c r="AD16" s="79"/>
      <c r="AE16" s="79"/>
      <c r="AF16" s="79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ALR16" s="3"/>
    </row>
    <row r="17" spans="1:1006" ht="21" customHeight="1">
      <c r="A17" s="48" t="s">
        <v>103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115"/>
      <c r="S17" s="48"/>
      <c r="T17" s="48"/>
      <c r="U17" s="48"/>
      <c r="V17" s="48"/>
      <c r="W17" s="48"/>
      <c r="X17" s="48"/>
      <c r="Y17" s="115"/>
      <c r="Z17" s="48"/>
      <c r="AA17" s="48"/>
      <c r="AB17" s="48"/>
      <c r="AC17" s="48"/>
      <c r="AD17" s="48"/>
      <c r="AE17" s="48"/>
      <c r="AF17" s="48"/>
      <c r="AG17" s="43"/>
      <c r="AH17" s="43"/>
      <c r="AI17" s="43"/>
      <c r="AJ17" s="43"/>
      <c r="AK17" s="43"/>
      <c r="AL17" s="43"/>
      <c r="AM17" s="43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</row>
    <row r="18" spans="1:1006" s="50" customFormat="1" ht="51" customHeight="1">
      <c r="A18" s="137" t="s">
        <v>21</v>
      </c>
      <c r="B18" s="137" t="s">
        <v>118</v>
      </c>
      <c r="C18" s="137" t="s">
        <v>119</v>
      </c>
      <c r="D18" s="137" t="s">
        <v>70</v>
      </c>
      <c r="E18" s="137" t="s">
        <v>121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ALR18" s="3"/>
    </row>
    <row r="19" spans="1:1006" s="50" customFormat="1" ht="39.75" customHeight="1">
      <c r="A19" s="137"/>
      <c r="B19" s="137"/>
      <c r="C19" s="137"/>
      <c r="D19" s="137"/>
      <c r="E19" s="137" t="s">
        <v>150</v>
      </c>
      <c r="F19" s="137"/>
      <c r="G19" s="137"/>
      <c r="H19" s="137"/>
      <c r="I19" s="137"/>
      <c r="J19" s="137"/>
      <c r="K19" s="137"/>
      <c r="L19" s="137" t="s">
        <v>151</v>
      </c>
      <c r="M19" s="137"/>
      <c r="N19" s="137"/>
      <c r="O19" s="137"/>
      <c r="P19" s="137"/>
      <c r="Q19" s="137"/>
      <c r="R19" s="137"/>
      <c r="S19" s="136" t="s">
        <v>152</v>
      </c>
      <c r="T19" s="136"/>
      <c r="U19" s="136"/>
      <c r="V19" s="136"/>
      <c r="W19" s="136"/>
      <c r="X19" s="136"/>
      <c r="Y19" s="136"/>
      <c r="Z19" s="136" t="s">
        <v>218</v>
      </c>
      <c r="AA19" s="136"/>
      <c r="AB19" s="136"/>
      <c r="AC19" s="136"/>
      <c r="AD19" s="136"/>
      <c r="AE19" s="136"/>
      <c r="AF19" s="136"/>
      <c r="AG19" s="136" t="s">
        <v>0</v>
      </c>
      <c r="AH19" s="136"/>
      <c r="AI19" s="136"/>
      <c r="AJ19" s="136"/>
      <c r="AK19" s="136"/>
      <c r="AL19" s="136"/>
      <c r="AM19" s="136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ALR19" s="3"/>
    </row>
    <row r="20" spans="1:1006" s="50" customFormat="1" ht="48.75" customHeight="1">
      <c r="A20" s="137"/>
      <c r="B20" s="137"/>
      <c r="C20" s="137"/>
      <c r="D20" s="137"/>
      <c r="E20" s="137" t="s">
        <v>71</v>
      </c>
      <c r="F20" s="137"/>
      <c r="G20" s="137"/>
      <c r="H20" s="137"/>
      <c r="I20" s="137"/>
      <c r="J20" s="137"/>
      <c r="K20" s="137"/>
      <c r="L20" s="137" t="s">
        <v>71</v>
      </c>
      <c r="M20" s="137"/>
      <c r="N20" s="137"/>
      <c r="O20" s="137"/>
      <c r="P20" s="137"/>
      <c r="Q20" s="137"/>
      <c r="R20" s="137"/>
      <c r="S20" s="137" t="s">
        <v>71</v>
      </c>
      <c r="T20" s="137"/>
      <c r="U20" s="137"/>
      <c r="V20" s="137"/>
      <c r="W20" s="137"/>
      <c r="X20" s="137"/>
      <c r="Y20" s="137"/>
      <c r="Z20" s="137" t="s">
        <v>71</v>
      </c>
      <c r="AA20" s="137"/>
      <c r="AB20" s="137"/>
      <c r="AC20" s="137"/>
      <c r="AD20" s="137"/>
      <c r="AE20" s="137"/>
      <c r="AF20" s="137"/>
      <c r="AG20" s="136" t="s">
        <v>26</v>
      </c>
      <c r="AH20" s="136"/>
      <c r="AI20" s="136"/>
      <c r="AJ20" s="136"/>
      <c r="AK20" s="136"/>
      <c r="AL20" s="136"/>
      <c r="AM20" s="136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ALR20" s="3"/>
    </row>
    <row r="21" spans="1:1006" s="50" customFormat="1" ht="71.25" customHeight="1">
      <c r="A21" s="137"/>
      <c r="B21" s="137"/>
      <c r="C21" s="137"/>
      <c r="D21" s="137"/>
      <c r="E21" s="72" t="s">
        <v>63</v>
      </c>
      <c r="F21" s="137" t="s">
        <v>69</v>
      </c>
      <c r="G21" s="137"/>
      <c r="H21" s="137"/>
      <c r="I21" s="137"/>
      <c r="J21" s="137"/>
      <c r="K21" s="137"/>
      <c r="L21" s="72" t="s">
        <v>63</v>
      </c>
      <c r="M21" s="137" t="s">
        <v>69</v>
      </c>
      <c r="N21" s="137"/>
      <c r="O21" s="137"/>
      <c r="P21" s="137"/>
      <c r="Q21" s="137"/>
      <c r="R21" s="137"/>
      <c r="S21" s="72" t="s">
        <v>63</v>
      </c>
      <c r="T21" s="137" t="s">
        <v>69</v>
      </c>
      <c r="U21" s="137"/>
      <c r="V21" s="137"/>
      <c r="W21" s="137"/>
      <c r="X21" s="137"/>
      <c r="Y21" s="137"/>
      <c r="Z21" s="72" t="s">
        <v>63</v>
      </c>
      <c r="AA21" s="137" t="s">
        <v>69</v>
      </c>
      <c r="AB21" s="137"/>
      <c r="AC21" s="137"/>
      <c r="AD21" s="137"/>
      <c r="AE21" s="137"/>
      <c r="AF21" s="137"/>
      <c r="AG21" s="72" t="s">
        <v>63</v>
      </c>
      <c r="AH21" s="137" t="s">
        <v>69</v>
      </c>
      <c r="AI21" s="137"/>
      <c r="AJ21" s="137"/>
      <c r="AK21" s="137"/>
      <c r="AL21" s="137"/>
      <c r="AM21" s="137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ALR21" s="3"/>
    </row>
    <row r="22" spans="1:1006" s="50" customFormat="1" ht="75" customHeight="1">
      <c r="A22" s="137"/>
      <c r="B22" s="137"/>
      <c r="C22" s="137"/>
      <c r="D22" s="72" t="s">
        <v>24</v>
      </c>
      <c r="E22" s="103" t="s">
        <v>64</v>
      </c>
      <c r="F22" s="72" t="s">
        <v>64</v>
      </c>
      <c r="G22" s="72" t="s">
        <v>1</v>
      </c>
      <c r="H22" s="72" t="s">
        <v>65</v>
      </c>
      <c r="I22" s="72" t="s">
        <v>66</v>
      </c>
      <c r="J22" s="72" t="s">
        <v>67</v>
      </c>
      <c r="K22" s="72" t="s">
        <v>68</v>
      </c>
      <c r="L22" s="72" t="s">
        <v>64</v>
      </c>
      <c r="M22" s="72" t="s">
        <v>64</v>
      </c>
      <c r="N22" s="72" t="s">
        <v>1</v>
      </c>
      <c r="O22" s="72" t="s">
        <v>65</v>
      </c>
      <c r="P22" s="72" t="s">
        <v>66</v>
      </c>
      <c r="Q22" s="72" t="s">
        <v>67</v>
      </c>
      <c r="R22" s="72" t="s">
        <v>68</v>
      </c>
      <c r="S22" s="72" t="s">
        <v>64</v>
      </c>
      <c r="T22" s="72" t="s">
        <v>64</v>
      </c>
      <c r="U22" s="72" t="s">
        <v>1</v>
      </c>
      <c r="V22" s="72" t="s">
        <v>65</v>
      </c>
      <c r="W22" s="72" t="s">
        <v>66</v>
      </c>
      <c r="X22" s="72" t="s">
        <v>67</v>
      </c>
      <c r="Y22" s="72" t="s">
        <v>68</v>
      </c>
      <c r="Z22" s="72" t="s">
        <v>64</v>
      </c>
      <c r="AA22" s="72" t="s">
        <v>64</v>
      </c>
      <c r="AB22" s="72" t="s">
        <v>1</v>
      </c>
      <c r="AC22" s="72" t="s">
        <v>65</v>
      </c>
      <c r="AD22" s="72" t="s">
        <v>66</v>
      </c>
      <c r="AE22" s="72" t="s">
        <v>67</v>
      </c>
      <c r="AF22" s="72" t="s">
        <v>68</v>
      </c>
      <c r="AG22" s="72" t="s">
        <v>64</v>
      </c>
      <c r="AH22" s="72" t="s">
        <v>64</v>
      </c>
      <c r="AI22" s="72" t="s">
        <v>1</v>
      </c>
      <c r="AJ22" s="72" t="s">
        <v>65</v>
      </c>
      <c r="AK22" s="72" t="s">
        <v>66</v>
      </c>
      <c r="AL22" s="72" t="s">
        <v>67</v>
      </c>
      <c r="AM22" s="72" t="s">
        <v>68</v>
      </c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ALR22" s="3"/>
    </row>
    <row r="23" spans="1:1006" s="11" customFormat="1" ht="31.5">
      <c r="A23" s="72">
        <v>1</v>
      </c>
      <c r="B23" s="104">
        <v>2</v>
      </c>
      <c r="C23" s="104">
        <v>3</v>
      </c>
      <c r="D23" s="104">
        <v>4</v>
      </c>
      <c r="E23" s="105" t="s">
        <v>72</v>
      </c>
      <c r="F23" s="105" t="s">
        <v>73</v>
      </c>
      <c r="G23" s="105" t="s">
        <v>74</v>
      </c>
      <c r="H23" s="105" t="s">
        <v>75</v>
      </c>
      <c r="I23" s="105" t="s">
        <v>76</v>
      </c>
      <c r="J23" s="105" t="s">
        <v>77</v>
      </c>
      <c r="K23" s="105" t="s">
        <v>78</v>
      </c>
      <c r="L23" s="105" t="s">
        <v>86</v>
      </c>
      <c r="M23" s="105" t="s">
        <v>87</v>
      </c>
      <c r="N23" s="105" t="s">
        <v>88</v>
      </c>
      <c r="O23" s="105" t="s">
        <v>89</v>
      </c>
      <c r="P23" s="105" t="s">
        <v>90</v>
      </c>
      <c r="Q23" s="105" t="s">
        <v>91</v>
      </c>
      <c r="R23" s="105" t="s">
        <v>92</v>
      </c>
      <c r="S23" s="105" t="s">
        <v>93</v>
      </c>
      <c r="T23" s="105" t="s">
        <v>94</v>
      </c>
      <c r="U23" s="105" t="s">
        <v>95</v>
      </c>
      <c r="V23" s="105" t="s">
        <v>96</v>
      </c>
      <c r="W23" s="105" t="s">
        <v>97</v>
      </c>
      <c r="X23" s="105" t="s">
        <v>98</v>
      </c>
      <c r="Y23" s="105" t="s">
        <v>99</v>
      </c>
      <c r="Z23" s="105" t="s">
        <v>292</v>
      </c>
      <c r="AA23" s="105" t="s">
        <v>293</v>
      </c>
      <c r="AB23" s="105" t="s">
        <v>294</v>
      </c>
      <c r="AC23" s="105" t="s">
        <v>295</v>
      </c>
      <c r="AD23" s="105" t="s">
        <v>296</v>
      </c>
      <c r="AE23" s="105" t="s">
        <v>297</v>
      </c>
      <c r="AF23" s="105" t="s">
        <v>298</v>
      </c>
      <c r="AG23" s="106" t="s">
        <v>79</v>
      </c>
      <c r="AH23" s="106" t="s">
        <v>80</v>
      </c>
      <c r="AI23" s="106" t="s">
        <v>81</v>
      </c>
      <c r="AJ23" s="106" t="s">
        <v>82</v>
      </c>
      <c r="AK23" s="106" t="s">
        <v>83</v>
      </c>
      <c r="AL23" s="106" t="s">
        <v>84</v>
      </c>
      <c r="AM23" s="106" t="s">
        <v>85</v>
      </c>
    </row>
    <row r="24" spans="1:1006" s="33" customFormat="1" ht="36.75" customHeight="1">
      <c r="A24" s="107"/>
      <c r="B24" s="108" t="s">
        <v>53</v>
      </c>
      <c r="C24" s="108"/>
      <c r="D24" s="108"/>
      <c r="E24" s="88">
        <f t="shared" ref="E24:AF24" si="0">E25+E60</f>
        <v>60.194000000000003</v>
      </c>
      <c r="F24" s="88">
        <f t="shared" si="0"/>
        <v>426.50299999999999</v>
      </c>
      <c r="G24" s="88">
        <f t="shared" si="0"/>
        <v>0</v>
      </c>
      <c r="H24" s="88">
        <f t="shared" si="0"/>
        <v>0</v>
      </c>
      <c r="I24" s="88">
        <f t="shared" si="0"/>
        <v>0</v>
      </c>
      <c r="J24" s="88">
        <f t="shared" si="0"/>
        <v>0</v>
      </c>
      <c r="K24" s="88">
        <f t="shared" si="0"/>
        <v>0</v>
      </c>
      <c r="L24" s="88">
        <f t="shared" si="0"/>
        <v>70.626999999999995</v>
      </c>
      <c r="M24" s="88">
        <f t="shared" si="0"/>
        <v>2555.6019999999999</v>
      </c>
      <c r="N24" s="88">
        <f t="shared" si="0"/>
        <v>0</v>
      </c>
      <c r="O24" s="88">
        <f t="shared" si="0"/>
        <v>0</v>
      </c>
      <c r="P24" s="88">
        <f t="shared" si="0"/>
        <v>0</v>
      </c>
      <c r="Q24" s="88">
        <f t="shared" si="0"/>
        <v>0</v>
      </c>
      <c r="R24" s="88">
        <f t="shared" si="0"/>
        <v>0</v>
      </c>
      <c r="S24" s="88">
        <f t="shared" si="0"/>
        <v>73.373000000000005</v>
      </c>
      <c r="T24" s="88">
        <f t="shared" si="0"/>
        <v>626.89499999999998</v>
      </c>
      <c r="U24" s="88">
        <f t="shared" si="0"/>
        <v>0</v>
      </c>
      <c r="V24" s="88">
        <f t="shared" si="0"/>
        <v>0</v>
      </c>
      <c r="W24" s="88">
        <f t="shared" si="0"/>
        <v>0</v>
      </c>
      <c r="X24" s="88">
        <f t="shared" si="0"/>
        <v>0</v>
      </c>
      <c r="Y24" s="88">
        <f t="shared" si="0"/>
        <v>0</v>
      </c>
      <c r="Z24" s="88">
        <f t="shared" si="0"/>
        <v>15.247</v>
      </c>
      <c r="AA24" s="88">
        <f t="shared" si="0"/>
        <v>316.18200000000002</v>
      </c>
      <c r="AB24" s="88">
        <f t="shared" si="0"/>
        <v>0</v>
      </c>
      <c r="AC24" s="88">
        <f t="shared" si="0"/>
        <v>0</v>
      </c>
      <c r="AD24" s="88">
        <f t="shared" si="0"/>
        <v>0</v>
      </c>
      <c r="AE24" s="88">
        <f t="shared" si="0"/>
        <v>0</v>
      </c>
      <c r="AF24" s="88">
        <f t="shared" si="0"/>
        <v>0</v>
      </c>
      <c r="AG24" s="88">
        <f>AG25+AG60</f>
        <v>219.441</v>
      </c>
      <c r="AH24" s="88">
        <f t="shared" ref="AH24:AM24" si="1">AH25+AH60</f>
        <v>3925.1819999999998</v>
      </c>
      <c r="AI24" s="88">
        <f t="shared" si="1"/>
        <v>0</v>
      </c>
      <c r="AJ24" s="88">
        <f t="shared" si="1"/>
        <v>0</v>
      </c>
      <c r="AK24" s="88">
        <f t="shared" si="1"/>
        <v>0</v>
      </c>
      <c r="AL24" s="88">
        <f t="shared" si="1"/>
        <v>0</v>
      </c>
      <c r="AM24" s="88">
        <f t="shared" si="1"/>
        <v>0</v>
      </c>
    </row>
    <row r="25" spans="1:1006" s="16" customFormat="1" ht="21.75" customHeight="1">
      <c r="A25" s="109" t="s">
        <v>2</v>
      </c>
      <c r="B25" s="107" t="s">
        <v>3</v>
      </c>
      <c r="C25" s="107"/>
      <c r="D25" s="107"/>
      <c r="E25" s="63">
        <f t="shared" ref="E25:AM25" si="2">E26+E31</f>
        <v>59.395000000000003</v>
      </c>
      <c r="F25" s="63">
        <f t="shared" si="2"/>
        <v>357.64600000000002</v>
      </c>
      <c r="G25" s="63">
        <f t="shared" si="2"/>
        <v>0</v>
      </c>
      <c r="H25" s="63">
        <f t="shared" si="2"/>
        <v>0</v>
      </c>
      <c r="I25" s="63">
        <f t="shared" si="2"/>
        <v>0</v>
      </c>
      <c r="J25" s="63">
        <f t="shared" si="2"/>
        <v>0</v>
      </c>
      <c r="K25" s="63">
        <f t="shared" si="2"/>
        <v>0</v>
      </c>
      <c r="L25" s="63">
        <f t="shared" si="2"/>
        <v>69.423000000000002</v>
      </c>
      <c r="M25" s="63">
        <f t="shared" si="2"/>
        <v>2430.107</v>
      </c>
      <c r="N25" s="63">
        <f t="shared" si="2"/>
        <v>0</v>
      </c>
      <c r="O25" s="63">
        <f t="shared" si="2"/>
        <v>0</v>
      </c>
      <c r="P25" s="63">
        <f t="shared" si="2"/>
        <v>0</v>
      </c>
      <c r="Q25" s="63">
        <f t="shared" si="2"/>
        <v>0</v>
      </c>
      <c r="R25" s="63">
        <f t="shared" si="2"/>
        <v>0</v>
      </c>
      <c r="S25" s="63">
        <f t="shared" si="2"/>
        <v>72.456999999999994</v>
      </c>
      <c r="T25" s="63">
        <f t="shared" si="2"/>
        <v>607.78899999999999</v>
      </c>
      <c r="U25" s="63">
        <f t="shared" si="2"/>
        <v>0</v>
      </c>
      <c r="V25" s="63">
        <f t="shared" si="2"/>
        <v>0</v>
      </c>
      <c r="W25" s="63">
        <f t="shared" si="2"/>
        <v>0</v>
      </c>
      <c r="X25" s="63">
        <f t="shared" si="2"/>
        <v>0</v>
      </c>
      <c r="Y25" s="63">
        <f t="shared" si="2"/>
        <v>0</v>
      </c>
      <c r="Z25" s="63">
        <f t="shared" si="2"/>
        <v>14.295999999999999</v>
      </c>
      <c r="AA25" s="63">
        <f t="shared" si="2"/>
        <v>316.18200000000002</v>
      </c>
      <c r="AB25" s="63">
        <f t="shared" si="2"/>
        <v>0</v>
      </c>
      <c r="AC25" s="63">
        <f t="shared" si="2"/>
        <v>0</v>
      </c>
      <c r="AD25" s="63">
        <f t="shared" si="2"/>
        <v>0</v>
      </c>
      <c r="AE25" s="63">
        <f t="shared" si="2"/>
        <v>0</v>
      </c>
      <c r="AF25" s="63">
        <f t="shared" si="2"/>
        <v>0</v>
      </c>
      <c r="AG25" s="63">
        <f>AG26+AG31</f>
        <v>215.571</v>
      </c>
      <c r="AH25" s="63">
        <f t="shared" si="2"/>
        <v>3711.7240000000002</v>
      </c>
      <c r="AI25" s="63">
        <f t="shared" si="2"/>
        <v>0</v>
      </c>
      <c r="AJ25" s="63">
        <f t="shared" si="2"/>
        <v>0</v>
      </c>
      <c r="AK25" s="63">
        <f t="shared" si="2"/>
        <v>0</v>
      </c>
      <c r="AL25" s="63">
        <f t="shared" si="2"/>
        <v>0</v>
      </c>
      <c r="AM25" s="63">
        <f t="shared" si="2"/>
        <v>0</v>
      </c>
      <c r="AN25" s="11"/>
      <c r="AO25" s="38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</row>
    <row r="26" spans="1:1006" s="16" customFormat="1" ht="51" customHeight="1">
      <c r="A26" s="109" t="s">
        <v>4</v>
      </c>
      <c r="B26" s="107" t="s">
        <v>125</v>
      </c>
      <c r="C26" s="107" t="s">
        <v>124</v>
      </c>
      <c r="D26" s="107"/>
      <c r="E26" s="63">
        <f>E27+E28+E29+E30</f>
        <v>0</v>
      </c>
      <c r="F26" s="63">
        <f>F27+F28+F29+F30</f>
        <v>357.64600000000002</v>
      </c>
      <c r="G26" s="63">
        <f t="shared" ref="G26:K26" si="3">G27</f>
        <v>0</v>
      </c>
      <c r="H26" s="63">
        <f t="shared" si="3"/>
        <v>0</v>
      </c>
      <c r="I26" s="63">
        <f t="shared" si="3"/>
        <v>0</v>
      </c>
      <c r="J26" s="63">
        <f t="shared" si="3"/>
        <v>0</v>
      </c>
      <c r="K26" s="63">
        <f t="shared" si="3"/>
        <v>0</v>
      </c>
      <c r="L26" s="63">
        <f>SUM(L27:L30)</f>
        <v>7.5410000000000004</v>
      </c>
      <c r="M26" s="63">
        <f>SUM(M27:M30)</f>
        <v>2430.107</v>
      </c>
      <c r="N26" s="63">
        <f>SUM(N27:N31)</f>
        <v>0</v>
      </c>
      <c r="O26" s="63">
        <f>SUM(O27:O31)</f>
        <v>0</v>
      </c>
      <c r="P26" s="63">
        <f>SUM(P27:P31)</f>
        <v>0</v>
      </c>
      <c r="Q26" s="63">
        <f>SUM(Q27:Q31)</f>
        <v>0</v>
      </c>
      <c r="R26" s="63">
        <f>SUM(R27:R31)</f>
        <v>0</v>
      </c>
      <c r="S26" s="63">
        <f>S27</f>
        <v>0</v>
      </c>
      <c r="T26" s="63">
        <f>SUM(T27:T30)</f>
        <v>607.78899999999999</v>
      </c>
      <c r="U26" s="63">
        <f t="shared" ref="U26:AF26" si="4">SUM(U27:U31)</f>
        <v>0</v>
      </c>
      <c r="V26" s="63">
        <f t="shared" si="4"/>
        <v>0</v>
      </c>
      <c r="W26" s="63">
        <f t="shared" si="4"/>
        <v>0</v>
      </c>
      <c r="X26" s="63">
        <f t="shared" si="4"/>
        <v>0</v>
      </c>
      <c r="Y26" s="63">
        <f t="shared" si="4"/>
        <v>0</v>
      </c>
      <c r="Z26" s="63">
        <f>SUM(Z27:Z30)</f>
        <v>0</v>
      </c>
      <c r="AA26" s="63">
        <f>SUM(AA27:AA30)</f>
        <v>316.18200000000002</v>
      </c>
      <c r="AB26" s="63">
        <f t="shared" si="4"/>
        <v>0</v>
      </c>
      <c r="AC26" s="63">
        <f t="shared" si="4"/>
        <v>0</v>
      </c>
      <c r="AD26" s="63">
        <f t="shared" si="4"/>
        <v>0</v>
      </c>
      <c r="AE26" s="63">
        <f t="shared" si="4"/>
        <v>0</v>
      </c>
      <c r="AF26" s="63">
        <f t="shared" si="4"/>
        <v>0</v>
      </c>
      <c r="AG26" s="63">
        <f>AG27+AG28+AG29+AG30</f>
        <v>7.5410000000000004</v>
      </c>
      <c r="AH26" s="63">
        <f>SUM(AH27:AH30)</f>
        <v>3711.7240000000002</v>
      </c>
      <c r="AI26" s="63">
        <f>SUM(AI27:AI31)</f>
        <v>0</v>
      </c>
      <c r="AJ26" s="63">
        <f>SUM(AJ27:AJ31)</f>
        <v>0</v>
      </c>
      <c r="AK26" s="63">
        <f>SUM(AK27:AK31)</f>
        <v>0</v>
      </c>
      <c r="AL26" s="63">
        <f>SUM(AL27:AL31)</f>
        <v>0</v>
      </c>
      <c r="AM26" s="63">
        <f>SUM(AM27:AM31)</f>
        <v>0</v>
      </c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</row>
    <row r="27" spans="1:1006" s="11" customFormat="1" ht="34.5" customHeight="1">
      <c r="A27" s="69" t="s">
        <v>7</v>
      </c>
      <c r="B27" s="70" t="str">
        <f>'Приложение № 2'!B24</f>
        <v>Создание интеллектуальной системы учета электрической энергии (2022-2025)</v>
      </c>
      <c r="C27" s="72" t="str">
        <f>'Приложение № 2'!C24</f>
        <v>L_17.01.0134</v>
      </c>
      <c r="D27" s="72" t="s">
        <v>104</v>
      </c>
      <c r="E27" s="55">
        <v>0</v>
      </c>
      <c r="F27" s="55">
        <f>'Приложение № 2'!N24</f>
        <v>107.357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f>'Приложение № 2'!O24</f>
        <v>2430.107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f>'Приложение № 2'!P24</f>
        <v>607.78899999999999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f>'Приложение № 2'!Q24</f>
        <v>316.18200000000002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f>E27+L27+S27+Z27</f>
        <v>0</v>
      </c>
      <c r="AH27" s="55">
        <f>F27+M27+T27+AA27</f>
        <v>3461.4349999999999</v>
      </c>
      <c r="AI27" s="55">
        <f t="shared" ref="AH27:AM30" si="5">G27+N27+U27+AB27</f>
        <v>0</v>
      </c>
      <c r="AJ27" s="55">
        <f t="shared" si="5"/>
        <v>0</v>
      </c>
      <c r="AK27" s="55">
        <f t="shared" si="5"/>
        <v>0</v>
      </c>
      <c r="AL27" s="55">
        <f t="shared" si="5"/>
        <v>0</v>
      </c>
      <c r="AM27" s="55">
        <f t="shared" si="5"/>
        <v>0</v>
      </c>
    </row>
    <row r="28" spans="1:1006" s="11" customFormat="1" ht="67.5" customHeight="1">
      <c r="A28" s="69" t="s">
        <v>8</v>
      </c>
      <c r="B28" s="70" t="str">
        <f>'Приложение № 2'!B25</f>
        <v>Приобретение и установка интеллектуальных приборов учета электрической энергии в 2024 году в рамках исполнения Федерального закона от 27.12.2018 № 522-ФЗ</v>
      </c>
      <c r="C28" s="72" t="str">
        <f>'Приложение № 2'!C25</f>
        <v>N_17.01.10008</v>
      </c>
      <c r="D28" s="72" t="s">
        <v>104</v>
      </c>
      <c r="E28" s="55">
        <v>0</v>
      </c>
      <c r="F28" s="55">
        <f>'Приложение № 2'!N25</f>
        <v>250.28899999999999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f>'Приложение № 2'!O25</f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f>'Приложение № 2'!P25</f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f t="shared" ref="AG28:AG30" si="6">E28+L28+S28+Z28</f>
        <v>0</v>
      </c>
      <c r="AH28" s="55">
        <f>F28+M28+T28+AA28</f>
        <v>250.28899999999999</v>
      </c>
      <c r="AI28" s="55">
        <f t="shared" ref="AI28:AI30" si="7">G28+N28+U28+AB28</f>
        <v>0</v>
      </c>
      <c r="AJ28" s="55">
        <f t="shared" ref="AJ28:AJ30" si="8">H28+O28+V28+AC28</f>
        <v>0</v>
      </c>
      <c r="AK28" s="55">
        <f t="shared" ref="AK28:AK30" si="9">I28+P28+W28+AD28</f>
        <v>0</v>
      </c>
      <c r="AL28" s="55">
        <f t="shared" ref="AL28:AL30" si="10">J28+Q28+X28+AE28</f>
        <v>0</v>
      </c>
      <c r="AM28" s="55">
        <f t="shared" ref="AM28:AM30" si="11">K28+R28+Y28+AF28</f>
        <v>0</v>
      </c>
    </row>
    <row r="29" spans="1:1006" s="11" customFormat="1" ht="34.5" customHeight="1">
      <c r="A29" s="69" t="s">
        <v>9</v>
      </c>
      <c r="B29" s="70" t="str">
        <f>'Приложение № 2'!B26</f>
        <v>Развитие информационного вычислительного комплекса (ИВК) в 2025 году</v>
      </c>
      <c r="C29" s="72" t="str">
        <f>'Приложение № 2'!C26</f>
        <v>О_17.01.10022</v>
      </c>
      <c r="D29" s="72" t="s">
        <v>104</v>
      </c>
      <c r="E29" s="55">
        <v>0</v>
      </c>
      <c r="F29" s="55">
        <f>'Приложение № 2'!N26</f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f>'Приложение № 2'!O26</f>
        <v>5.1710000000000003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f>E29+L29+S29+Z29</f>
        <v>5.1710000000000003</v>
      </c>
      <c r="AH29" s="55">
        <f t="shared" si="5"/>
        <v>0</v>
      </c>
      <c r="AI29" s="55">
        <f t="shared" si="7"/>
        <v>0</v>
      </c>
      <c r="AJ29" s="55">
        <f t="shared" si="8"/>
        <v>0</v>
      </c>
      <c r="AK29" s="55">
        <f t="shared" si="9"/>
        <v>0</v>
      </c>
      <c r="AL29" s="55">
        <f t="shared" si="10"/>
        <v>0</v>
      </c>
      <c r="AM29" s="55">
        <f t="shared" si="11"/>
        <v>0</v>
      </c>
    </row>
    <row r="30" spans="1:1006" s="11" customFormat="1" ht="52.5" customHeight="1">
      <c r="A30" s="69" t="s">
        <v>10</v>
      </c>
      <c r="B30" s="70" t="str">
        <f>'Приложение № 2'!B27</f>
        <v>Развитие системы управления потоками сбора и передачи данных "Пионер" (СУП СПД Пионер) в 2025 году</v>
      </c>
      <c r="C30" s="72" t="str">
        <f>'Приложение № 2'!C27</f>
        <v>О_17.01.10038</v>
      </c>
      <c r="D30" s="72" t="s">
        <v>104</v>
      </c>
      <c r="E30" s="55">
        <v>0</v>
      </c>
      <c r="F30" s="55">
        <f>'Приложение № 2'!N27</f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f>'Приложение № 2'!O27</f>
        <v>2.37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f t="shared" si="6"/>
        <v>2.37</v>
      </c>
      <c r="AH30" s="55">
        <f t="shared" si="5"/>
        <v>0</v>
      </c>
      <c r="AI30" s="55">
        <f t="shared" si="7"/>
        <v>0</v>
      </c>
      <c r="AJ30" s="55">
        <f t="shared" si="8"/>
        <v>0</v>
      </c>
      <c r="AK30" s="55">
        <f t="shared" si="9"/>
        <v>0</v>
      </c>
      <c r="AL30" s="55">
        <f t="shared" si="10"/>
        <v>0</v>
      </c>
      <c r="AM30" s="55">
        <f t="shared" si="11"/>
        <v>0</v>
      </c>
    </row>
    <row r="31" spans="1:1006" s="11" customFormat="1" ht="54" customHeight="1">
      <c r="A31" s="109" t="s">
        <v>126</v>
      </c>
      <c r="B31" s="110" t="s">
        <v>127</v>
      </c>
      <c r="C31" s="111" t="s">
        <v>124</v>
      </c>
      <c r="D31" s="72"/>
      <c r="E31" s="63">
        <f>+E32+E33+E35+E36+E37+E34+E38+E39+E40+E41+E42+E43+E44+E45+E46+E47+E48+E49+E50+E51+E52+E53+E54+E55+E56+E57+E58+E59</f>
        <v>59.395000000000003</v>
      </c>
      <c r="F31" s="63">
        <f t="shared" ref="F31:AM31" si="12">+F32+F33+F35+F36+F37+F34+F38+F39+F40+F41+F42+F43+F44+F45+F46+F47+F48+F49+F50+F51+F52+F53+F54+F55+F56+F57+F58+F59</f>
        <v>0</v>
      </c>
      <c r="G31" s="63">
        <f t="shared" si="12"/>
        <v>0</v>
      </c>
      <c r="H31" s="63">
        <f t="shared" si="12"/>
        <v>0</v>
      </c>
      <c r="I31" s="63">
        <f t="shared" si="12"/>
        <v>0</v>
      </c>
      <c r="J31" s="63">
        <f t="shared" si="12"/>
        <v>0</v>
      </c>
      <c r="K31" s="63">
        <f t="shared" si="12"/>
        <v>0</v>
      </c>
      <c r="L31" s="63">
        <f t="shared" si="12"/>
        <v>61.881999999999998</v>
      </c>
      <c r="M31" s="63">
        <f t="shared" si="12"/>
        <v>0</v>
      </c>
      <c r="N31" s="63">
        <f t="shared" si="12"/>
        <v>0</v>
      </c>
      <c r="O31" s="63">
        <f t="shared" si="12"/>
        <v>0</v>
      </c>
      <c r="P31" s="63">
        <f t="shared" si="12"/>
        <v>0</v>
      </c>
      <c r="Q31" s="63">
        <f t="shared" si="12"/>
        <v>0</v>
      </c>
      <c r="R31" s="63">
        <f t="shared" si="12"/>
        <v>0</v>
      </c>
      <c r="S31" s="63">
        <f t="shared" si="12"/>
        <v>72.456999999999994</v>
      </c>
      <c r="T31" s="63">
        <f t="shared" si="12"/>
        <v>0</v>
      </c>
      <c r="U31" s="63">
        <f t="shared" si="12"/>
        <v>0</v>
      </c>
      <c r="V31" s="63">
        <f t="shared" si="12"/>
        <v>0</v>
      </c>
      <c r="W31" s="63">
        <f t="shared" si="12"/>
        <v>0</v>
      </c>
      <c r="X31" s="63">
        <f t="shared" si="12"/>
        <v>0</v>
      </c>
      <c r="Y31" s="63">
        <f t="shared" si="12"/>
        <v>0</v>
      </c>
      <c r="Z31" s="63">
        <f t="shared" si="12"/>
        <v>14.295999999999999</v>
      </c>
      <c r="AA31" s="63">
        <f t="shared" si="12"/>
        <v>0</v>
      </c>
      <c r="AB31" s="63">
        <f t="shared" si="12"/>
        <v>0</v>
      </c>
      <c r="AC31" s="63">
        <f t="shared" si="12"/>
        <v>0</v>
      </c>
      <c r="AD31" s="63">
        <f t="shared" si="12"/>
        <v>0</v>
      </c>
      <c r="AE31" s="63">
        <f t="shared" si="12"/>
        <v>0</v>
      </c>
      <c r="AF31" s="63">
        <f t="shared" si="12"/>
        <v>0</v>
      </c>
      <c r="AG31" s="63">
        <f>+AG32+AG33+AG35+AG36+AG37+AG34+AG38+AG39+AG40+AG41+AG42+AG43+AG44+AG45+AG46+AG47+AG48+AG49+AG50+AG51+AG52+AG53+AG54+AG55+AG56+AG57+AG58+AG59</f>
        <v>208.03</v>
      </c>
      <c r="AH31" s="63">
        <f t="shared" si="12"/>
        <v>0</v>
      </c>
      <c r="AI31" s="63">
        <f t="shared" si="12"/>
        <v>0</v>
      </c>
      <c r="AJ31" s="63">
        <f t="shared" si="12"/>
        <v>0</v>
      </c>
      <c r="AK31" s="63">
        <f t="shared" si="12"/>
        <v>0</v>
      </c>
      <c r="AL31" s="63">
        <f t="shared" si="12"/>
        <v>0</v>
      </c>
      <c r="AM31" s="63">
        <f t="shared" si="12"/>
        <v>0</v>
      </c>
    </row>
    <row r="32" spans="1:1006" ht="33" customHeight="1">
      <c r="A32" s="69" t="s">
        <v>11</v>
      </c>
      <c r="B32" s="70" t="str">
        <f>'Приложение № 2'!B29</f>
        <v>Приобретение лицензий системы финансово-экономического управления (2026 - 2028)</v>
      </c>
      <c r="C32" s="72" t="str">
        <f>'Приложение № 2'!C29</f>
        <v>N_17.01.0195</v>
      </c>
      <c r="D32" s="62" t="s">
        <v>104</v>
      </c>
      <c r="E32" s="55">
        <f>'Приложение № 2'!N29</f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5">
        <f>'Приложение № 2'!O29</f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5">
        <f>'Приложение № 2'!P29</f>
        <v>58.228000000000002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f>'Приложение № 2'!Q29</f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5">
        <f>E32+L32+S32+Z32</f>
        <v>58.228000000000002</v>
      </c>
      <c r="AH32" s="112">
        <f t="shared" ref="AH32:AH64" si="13">F32+M32+T32</f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</row>
    <row r="33" spans="1:1006" ht="37.5" customHeight="1">
      <c r="A33" s="69" t="s">
        <v>13</v>
      </c>
      <c r="B33" s="70" t="str">
        <f>'Приложение № 2'!B30</f>
        <v>Развитие системы "Инновационный биллинг ЖКУ. Сибирь" (2024)</v>
      </c>
      <c r="C33" s="72" t="str">
        <f>'Приложение № 2'!C30</f>
        <v>N_17.01.0213</v>
      </c>
      <c r="D33" s="62" t="s">
        <v>104</v>
      </c>
      <c r="E33" s="55">
        <f>'Приложение № 2'!N30</f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5">
        <f>'Приложение № 2'!O30</f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5">
        <f>'Приложение № 2'!P30</f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f>'Приложение № 2'!Q30</f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5">
        <f t="shared" ref="AG33:AG58" si="14">E33+L33+S33+Z33</f>
        <v>0</v>
      </c>
      <c r="AH33" s="112">
        <f t="shared" si="13"/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</row>
    <row r="34" spans="1:1006" ht="34.5" customHeight="1">
      <c r="A34" s="69" t="s">
        <v>132</v>
      </c>
      <c r="B34" s="70" t="str">
        <f>'Приложение № 2'!B31</f>
        <v>Развитие системы "Инновационный биллинг ЖКУ. Сибирь" (2025 - 2028)</v>
      </c>
      <c r="C34" s="72" t="str">
        <f>'Приложение № 2'!C31</f>
        <v>N_17.01.0183</v>
      </c>
      <c r="D34" s="62" t="s">
        <v>104</v>
      </c>
      <c r="E34" s="55">
        <f>'Приложение № 2'!N31</f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5">
        <f>'Приложение № 2'!O31</f>
        <v>29.831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5">
        <f>'Приложение № 2'!P31</f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f>'Приложение № 2'!Q31</f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5">
        <f t="shared" si="14"/>
        <v>29.831</v>
      </c>
      <c r="AH34" s="112">
        <f t="shared" si="13"/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</row>
    <row r="35" spans="1:1006" ht="34.5" customHeight="1">
      <c r="A35" s="69" t="s">
        <v>133</v>
      </c>
      <c r="B35" s="70" t="str">
        <f>'Приложение № 2'!B32</f>
        <v>Приобретение лицензий Naumen для объединенного контактного центра (2024 )</v>
      </c>
      <c r="C35" s="72" t="str">
        <f>'Приложение № 2'!C32</f>
        <v>N_17.01.0194</v>
      </c>
      <c r="D35" s="62" t="s">
        <v>104</v>
      </c>
      <c r="E35" s="55">
        <f>'Приложение № 2'!N32</f>
        <v>0.57599999999999996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5">
        <f>'Приложение № 2'!O32</f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5">
        <f>'Приложение № 2'!P32</f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f>'Приложение № 2'!Q32</f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5">
        <f t="shared" si="14"/>
        <v>0.57599999999999996</v>
      </c>
      <c r="AH35" s="112">
        <f t="shared" si="13"/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</row>
    <row r="36" spans="1:1006" ht="67.5" customHeight="1">
      <c r="A36" s="69" t="s">
        <v>134</v>
      </c>
      <c r="B36" s="70" t="str">
        <f>'Приложение № 2'!B33</f>
        <v>Приобретение неисключительных прав использования программного обеспечения "Автоматизированная система управления человеческим капиталом "Таланты "Интер РАО"</v>
      </c>
      <c r="C36" s="72" t="str">
        <f>'Приложение № 2'!C33</f>
        <v>N_17.01.0218</v>
      </c>
      <c r="D36" s="62" t="s">
        <v>104</v>
      </c>
      <c r="E36" s="55">
        <f>'Приложение № 2'!N33</f>
        <v>3.6219999999999999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5">
        <f>'Приложение № 2'!O33</f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5">
        <f>'Приложение № 2'!P33</f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f>'Приложение № 2'!Q33</f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5">
        <f t="shared" si="14"/>
        <v>3.6219999999999999</v>
      </c>
      <c r="AH36" s="112">
        <f t="shared" si="13"/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</row>
    <row r="37" spans="1:1006" ht="31.5" customHeight="1">
      <c r="A37" s="69" t="s">
        <v>135</v>
      </c>
      <c r="B37" s="70" t="str">
        <f>'Приложение № 2'!B34</f>
        <v>Приобретение лицензий импортозамещенной системы управления базами данных</v>
      </c>
      <c r="C37" s="72" t="str">
        <f>'Приложение № 2'!C34</f>
        <v>N_17.01.0215</v>
      </c>
      <c r="D37" s="62" t="s">
        <v>104</v>
      </c>
      <c r="E37" s="55">
        <f>'Приложение № 2'!N34</f>
        <v>6.0960000000000001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5">
        <f>'Приложение № 2'!O34</f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5">
        <f>'Приложение № 2'!P34</f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f>'Приложение № 2'!Q34</f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5">
        <f t="shared" si="14"/>
        <v>6.0960000000000001</v>
      </c>
      <c r="AH37" s="112">
        <f t="shared" si="13"/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</row>
    <row r="38" spans="1:1006" ht="34.5" customHeight="1">
      <c r="A38" s="69" t="s">
        <v>138</v>
      </c>
      <c r="B38" s="70" t="str">
        <f>'Приложение № 2'!B35</f>
        <v>Приобретение лицензии программного комплекса "Энергосфера"</v>
      </c>
      <c r="C38" s="72" t="str">
        <f>'Приложение № 2'!C35</f>
        <v>N_17.01.0217</v>
      </c>
      <c r="D38" s="62" t="s">
        <v>104</v>
      </c>
      <c r="E38" s="55">
        <f>'Приложение № 2'!N35</f>
        <v>0.73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5">
        <f>'Приложение № 2'!O35</f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5">
        <f>'Приложение № 2'!P35</f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f>'Приложение № 2'!Q35</f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5">
        <f t="shared" si="14"/>
        <v>0.73</v>
      </c>
      <c r="AH38" s="112">
        <f t="shared" si="13"/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</row>
    <row r="39" spans="1:1006" ht="39" customHeight="1">
      <c r="A39" s="69" t="s">
        <v>139</v>
      </c>
      <c r="B39" s="70" t="str">
        <f>'Приложение № 2'!B36</f>
        <v>Приобретение лицензий системы резервного копирования в импортозамещенной конфигурации</v>
      </c>
      <c r="C39" s="72" t="str">
        <f>'Приложение № 2'!C36</f>
        <v>N_17.01.0219</v>
      </c>
      <c r="D39" s="62" t="s">
        <v>104</v>
      </c>
      <c r="E39" s="55">
        <f>'Приложение № 2'!N36</f>
        <v>1.72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5">
        <f>'Приложение № 2'!O36</f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5">
        <f>'Приложение № 2'!P36</f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f>'Приложение № 2'!Q36</f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5">
        <f t="shared" si="14"/>
        <v>1.72</v>
      </c>
      <c r="AH39" s="112">
        <f t="shared" si="13"/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</row>
    <row r="40" spans="1:1006" ht="55.5" customHeight="1">
      <c r="A40" s="69" t="s">
        <v>140</v>
      </c>
      <c r="B40" s="70" t="str">
        <f>'Приложение № 2'!B37</f>
        <v>Приобретение программного обеспечения для мониторинга информационных систем в импортозамещенной конфигурации</v>
      </c>
      <c r="C40" s="72" t="str">
        <f>'Приложение № 2'!C37</f>
        <v>N_17.01.0198</v>
      </c>
      <c r="D40" s="62" t="s">
        <v>104</v>
      </c>
      <c r="E40" s="55">
        <f>'Приложение № 2'!N37</f>
        <v>0.7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5">
        <f>'Приложение № 2'!O37</f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5">
        <f>'Приложение № 2'!P37</f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f>'Приложение № 2'!Q37</f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5">
        <f t="shared" si="14"/>
        <v>0.7</v>
      </c>
      <c r="AH40" s="112">
        <f t="shared" si="13"/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</row>
    <row r="41" spans="1:1006" ht="36" customHeight="1">
      <c r="A41" s="69" t="s">
        <v>200</v>
      </c>
      <c r="B41" s="70" t="str">
        <f>'Приложение № 2'!B38</f>
        <v>Приобретение лицензий системы виртуализации в импортозамещенной конфигурации</v>
      </c>
      <c r="C41" s="72" t="str">
        <f>'Приложение № 2'!C38</f>
        <v>N_17.01.0199</v>
      </c>
      <c r="D41" s="62" t="s">
        <v>104</v>
      </c>
      <c r="E41" s="55">
        <f>'Приложение № 2'!N38</f>
        <v>3.3759999999999999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5">
        <f>'Приложение № 2'!O38</f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5">
        <f>'Приложение № 2'!P38</f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f>'Приложение № 2'!Q38</f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5">
        <f t="shared" si="14"/>
        <v>3.3759999999999999</v>
      </c>
      <c r="AH41" s="112">
        <f t="shared" si="13"/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</row>
    <row r="42" spans="1:1006" ht="37.5" customHeight="1">
      <c r="A42" s="69" t="s">
        <v>201</v>
      </c>
      <c r="B42" s="70" t="str">
        <f>'Приложение № 2'!B39</f>
        <v>Приобретение лицензий на программное обеспечение "1С: Предприятие 8.3 ПРОФ"</v>
      </c>
      <c r="C42" s="72" t="str">
        <f>'Приложение № 2'!C39</f>
        <v>N_17.01.0200</v>
      </c>
      <c r="D42" s="62" t="s">
        <v>104</v>
      </c>
      <c r="E42" s="55">
        <f>'Приложение № 2'!N39</f>
        <v>0.35499999999999998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5">
        <f>'Приложение № 2'!O39</f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5">
        <f>'Приложение № 2'!P39</f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f>'Приложение № 2'!Q39</f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5">
        <f t="shared" si="14"/>
        <v>0.35499999999999998</v>
      </c>
      <c r="AH42" s="112">
        <f t="shared" si="13"/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</row>
    <row r="43" spans="1:1006" ht="34.5" customHeight="1">
      <c r="A43" s="69" t="s">
        <v>202</v>
      </c>
      <c r="B43" s="70" t="str">
        <f>'Приложение № 2'!B40</f>
        <v>Приобретение лицензии операционной системы "РЕД ОС"</v>
      </c>
      <c r="C43" s="72" t="str">
        <f>'Приложение № 2'!C40</f>
        <v>N_17.01.0203</v>
      </c>
      <c r="D43" s="62" t="s">
        <v>104</v>
      </c>
      <c r="E43" s="55">
        <f>'Приложение № 2'!N40</f>
        <v>0.92300000000000004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5">
        <f>'Приложение № 2'!O40</f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5">
        <f>'Приложение № 2'!P40</f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f>'Приложение № 2'!Q40</f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5">
        <f t="shared" si="14"/>
        <v>0.92300000000000004</v>
      </c>
      <c r="AH43" s="112">
        <f t="shared" si="13"/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</row>
    <row r="44" spans="1:1006" ht="33" customHeight="1">
      <c r="A44" s="69" t="s">
        <v>203</v>
      </c>
      <c r="B44" s="70" t="str">
        <f>'Приложение № 2'!B41</f>
        <v>Создание системы комплексной информационной безопасности</v>
      </c>
      <c r="C44" s="72" t="str">
        <f>'Приложение № 2'!C41</f>
        <v>N_17.01.0141</v>
      </c>
      <c r="D44" s="62" t="s">
        <v>104</v>
      </c>
      <c r="E44" s="55">
        <f>'Приложение № 2'!N41</f>
        <v>5.6580000000000004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5">
        <f>'Приложение № 2'!O41</f>
        <v>4.09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5">
        <f>'Приложение № 2'!P41</f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f>'Приложение № 2'!Q41</f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5">
        <f t="shared" si="14"/>
        <v>9.7479999999999993</v>
      </c>
      <c r="AH44" s="112">
        <f t="shared" si="13"/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</row>
    <row r="45" spans="1:1006" ht="33" customHeight="1">
      <c r="A45" s="69" t="s">
        <v>204</v>
      </c>
      <c r="B45" s="70" t="str">
        <f>'Приложение № 2'!B42</f>
        <v>Развитие ИТ платформы расчетов с юридическими лицами (2024)</v>
      </c>
      <c r="C45" s="72" t="str">
        <f>'Приложение № 2'!C42</f>
        <v>N_17.01.0201</v>
      </c>
      <c r="D45" s="62" t="s">
        <v>104</v>
      </c>
      <c r="E45" s="55">
        <f>'Приложение № 2'!N42</f>
        <v>3.0470000000000002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5">
        <f>'Приложение № 2'!O42</f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5">
        <f>'Приложение № 2'!P42</f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f>'Приложение № 2'!Q42</f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5">
        <f t="shared" si="14"/>
        <v>3.0470000000000002</v>
      </c>
      <c r="AH45" s="112">
        <f t="shared" si="13"/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</row>
    <row r="46" spans="1:1006" ht="27" customHeight="1">
      <c r="A46" s="69" t="s">
        <v>205</v>
      </c>
      <c r="B46" s="70" t="str">
        <f>'Приложение № 2'!B43</f>
        <v>Развитие системы «CRM юридических лиц» (2024)</v>
      </c>
      <c r="C46" s="72" t="str">
        <f>'Приложение № 2'!C43</f>
        <v>N_17.01.0202</v>
      </c>
      <c r="D46" s="62" t="s">
        <v>104</v>
      </c>
      <c r="E46" s="55">
        <f>'Приложение № 2'!N43</f>
        <v>4.6479999999999997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5">
        <f>'Приложение № 2'!O43</f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5">
        <f>'Приложение № 2'!P43</f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f>'Приложение № 2'!Q43</f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5">
        <f t="shared" si="14"/>
        <v>4.6479999999999997</v>
      </c>
      <c r="AH46" s="112">
        <f t="shared" si="13"/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</row>
    <row r="47" spans="1:1006" ht="27" customHeight="1">
      <c r="A47" s="69" t="s">
        <v>206</v>
      </c>
      <c r="B47" s="70" t="str">
        <f>'Приложение № 2'!B44</f>
        <v>Развитие каналов взаимодействия с клиентами (2024 г.)</v>
      </c>
      <c r="C47" s="72" t="str">
        <f>'Приложение № 2'!C44</f>
        <v>N_17.01.0212</v>
      </c>
      <c r="D47" s="62" t="s">
        <v>104</v>
      </c>
      <c r="E47" s="55">
        <f>'Приложение № 2'!N44</f>
        <v>5.5439999999999996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5">
        <f>'Приложение № 2'!O44</f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5">
        <f>'Приложение № 2'!P44</f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f>'Приложение № 2'!Q44</f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5">
        <f t="shared" si="14"/>
        <v>5.5439999999999996</v>
      </c>
      <c r="AH47" s="112">
        <f t="shared" si="13"/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</row>
    <row r="48" spans="1:1006" ht="37.5" customHeight="1">
      <c r="A48" s="69" t="s">
        <v>207</v>
      </c>
      <c r="B48" s="70" t="str">
        <f>'Приложение № 2'!B45</f>
        <v>Модернизация системы "Платформа "Клиент-Онлайн" в 2024 году</v>
      </c>
      <c r="C48" s="72" t="str">
        <f>'Приложение № 2'!C45</f>
        <v>N_17.01.10007</v>
      </c>
      <c r="D48" s="62" t="s">
        <v>104</v>
      </c>
      <c r="E48" s="55">
        <f>'Приложение № 2'!N45</f>
        <v>22.4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5">
        <f>'Приложение № 2'!O45</f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5">
        <f>'Приложение № 2'!P45</f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f>'Приложение № 2'!Q45</f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5">
        <f t="shared" si="14"/>
        <v>22.4</v>
      </c>
      <c r="AH48" s="112">
        <f t="shared" si="13"/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</row>
    <row r="49" spans="1:1006" ht="33" customHeight="1">
      <c r="A49" s="69" t="s">
        <v>208</v>
      </c>
      <c r="B49" s="70" t="str">
        <f>'Приложение № 2'!B46</f>
        <v>Развитие системы "CRM юридических лиц" (2025 - 2028)</v>
      </c>
      <c r="C49" s="72" t="str">
        <f>'Приложение № 2'!C46</f>
        <v>N_17.01.0135</v>
      </c>
      <c r="D49" s="62" t="s">
        <v>104</v>
      </c>
      <c r="E49" s="55">
        <f>'Приложение № 2'!N46</f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5">
        <f>'Приложение № 2'!O46</f>
        <v>4.8879999999999999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5">
        <f>'Приложение № 2'!P46</f>
        <v>7.093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f>'Приложение № 2'!Q46</f>
        <v>6.8890000000000002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5">
        <f t="shared" si="14"/>
        <v>18.87</v>
      </c>
      <c r="AH49" s="112">
        <f t="shared" si="13"/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</row>
    <row r="50" spans="1:1006" ht="33" customHeight="1">
      <c r="A50" s="69" t="s">
        <v>209</v>
      </c>
      <c r="B50" s="70" t="str">
        <f>'Приложение № 2'!B47</f>
        <v>Развитие ИТ платформы расчетов с юридическими лицами (2025 - 2028)</v>
      </c>
      <c r="C50" s="72" t="str">
        <f>'Приложение № 2'!C47</f>
        <v>N_17.01.0078</v>
      </c>
      <c r="D50" s="62" t="s">
        <v>104</v>
      </c>
      <c r="E50" s="55">
        <f>'Приложение № 2'!N47</f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5">
        <f>'Приложение № 2'!O47</f>
        <v>3.2040000000000002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5">
        <f>'Приложение № 2'!P47</f>
        <v>3.4849999999999999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f>'Приложение № 2'!Q47</f>
        <v>3.617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5">
        <f t="shared" si="14"/>
        <v>10.305999999999999</v>
      </c>
      <c r="AH50" s="112">
        <f t="shared" si="13"/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</row>
    <row r="51" spans="1:1006" ht="37.5" customHeight="1">
      <c r="A51" s="69" t="s">
        <v>210</v>
      </c>
      <c r="B51" s="70" t="str">
        <f>'Приложение № 2'!B48</f>
        <v>Развитие каналов взаимодействия с клиентами (2025 - 2028)</v>
      </c>
      <c r="C51" s="72" t="str">
        <f>'Приложение № 2'!C48</f>
        <v>N_17.01.0166</v>
      </c>
      <c r="D51" s="62" t="s">
        <v>104</v>
      </c>
      <c r="E51" s="55">
        <f>'Приложение № 2'!N48</f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5">
        <f>'Приложение № 2'!O48</f>
        <v>5.8760000000000003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5">
        <f>'Приложение № 2'!P48</f>
        <v>3.6509999999999998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f>'Приложение № 2'!Q48</f>
        <v>3.79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5">
        <f t="shared" si="14"/>
        <v>13.317</v>
      </c>
      <c r="AH51" s="112">
        <f>F51+M51+T51+AA51</f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</row>
    <row r="52" spans="1:1006" ht="27" customHeight="1">
      <c r="A52" s="69" t="s">
        <v>227</v>
      </c>
      <c r="B52" s="70" t="str">
        <f>'Приложение № 2'!B49</f>
        <v>Приобретение лицензии программы "Casebook"</v>
      </c>
      <c r="C52" s="72" t="str">
        <f>'Приложение № 2'!C49</f>
        <v>О_17.01.10017</v>
      </c>
      <c r="D52" s="62" t="s">
        <v>104</v>
      </c>
      <c r="E52" s="55">
        <f>'Приложение № 2'!N49</f>
        <v>0</v>
      </c>
      <c r="F52" s="55">
        <v>0</v>
      </c>
      <c r="G52" s="55">
        <f>'Приложение № 2'!P49</f>
        <v>0</v>
      </c>
      <c r="H52" s="55">
        <f>'Приложение № 2'!Q49</f>
        <v>0</v>
      </c>
      <c r="I52" s="55">
        <v>0</v>
      </c>
      <c r="J52" s="55">
        <f>'Приложение № 2'!S49</f>
        <v>0</v>
      </c>
      <c r="K52" s="55">
        <f>'Приложение № 2'!T49</f>
        <v>0</v>
      </c>
      <c r="L52" s="55">
        <f>'Приложение № 2'!O49</f>
        <v>3.327</v>
      </c>
      <c r="M52" s="55">
        <f>'Приложение № 2'!V49</f>
        <v>0</v>
      </c>
      <c r="N52" s="55">
        <f>'Приложение № 2'!W49</f>
        <v>0</v>
      </c>
      <c r="O52" s="55">
        <f>'Приложение № 2'!X49</f>
        <v>0</v>
      </c>
      <c r="P52" s="55">
        <f>'Приложение № 2'!Y49</f>
        <v>0</v>
      </c>
      <c r="Q52" s="55">
        <f>'Приложение № 2'!Z49</f>
        <v>0</v>
      </c>
      <c r="R52" s="55">
        <f>'Приложение № 2'!AA49</f>
        <v>0</v>
      </c>
      <c r="S52" s="55">
        <f>'Приложение № 2'!P49</f>
        <v>0</v>
      </c>
      <c r="T52" s="55">
        <f>'Приложение № 2'!AC49</f>
        <v>0</v>
      </c>
      <c r="U52" s="55">
        <f>'Приложение № 2'!AD49</f>
        <v>0</v>
      </c>
      <c r="V52" s="55">
        <f>'Приложение № 2'!AE49</f>
        <v>0</v>
      </c>
      <c r="W52" s="55">
        <f>'Приложение № 2'!AF49</f>
        <v>0</v>
      </c>
      <c r="X52" s="55">
        <f>'Приложение № 2'!AG49</f>
        <v>0</v>
      </c>
      <c r="Y52" s="56">
        <v>0</v>
      </c>
      <c r="Z52" s="56">
        <f>'Приложение № 2'!Q49</f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5">
        <f t="shared" si="14"/>
        <v>3.327</v>
      </c>
      <c r="AH52" s="112">
        <f t="shared" ref="AH52:AH59" si="15">F52+M52+T52+AA52</f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</row>
    <row r="53" spans="1:1006" ht="39" customHeight="1">
      <c r="A53" s="69" t="s">
        <v>228</v>
      </c>
      <c r="B53" s="70" t="str">
        <f>'Приложение № 2'!B50</f>
        <v>Приобретение программного обеспечения системы распознавания текста</v>
      </c>
      <c r="C53" s="72" t="str">
        <f>'Приложение № 2'!C50</f>
        <v>О_17.01.10029</v>
      </c>
      <c r="D53" s="62" t="s">
        <v>104</v>
      </c>
      <c r="E53" s="55">
        <f>'Приложение № 2'!N50</f>
        <v>0</v>
      </c>
      <c r="F53" s="55">
        <v>0</v>
      </c>
      <c r="G53" s="55">
        <f>'Приложение № 2'!P50</f>
        <v>0</v>
      </c>
      <c r="H53" s="55">
        <f>'Приложение № 2'!Q50</f>
        <v>0</v>
      </c>
      <c r="I53" s="55">
        <v>0</v>
      </c>
      <c r="J53" s="55">
        <f>'Приложение № 2'!S50</f>
        <v>0</v>
      </c>
      <c r="K53" s="55">
        <f>'Приложение № 2'!T50</f>
        <v>0</v>
      </c>
      <c r="L53" s="55">
        <f>'Приложение № 2'!O50</f>
        <v>4.4119999999999999</v>
      </c>
      <c r="M53" s="55">
        <f>'Приложение № 2'!V50</f>
        <v>0</v>
      </c>
      <c r="N53" s="55">
        <f>'Приложение № 2'!W50</f>
        <v>0</v>
      </c>
      <c r="O53" s="55">
        <f>'Приложение № 2'!X50</f>
        <v>0</v>
      </c>
      <c r="P53" s="55">
        <f>'Приложение № 2'!Y50</f>
        <v>0</v>
      </c>
      <c r="Q53" s="55">
        <f>'Приложение № 2'!Z50</f>
        <v>0</v>
      </c>
      <c r="R53" s="55">
        <f>'Приложение № 2'!AA50</f>
        <v>0</v>
      </c>
      <c r="S53" s="55">
        <f>'Приложение № 2'!P50</f>
        <v>0</v>
      </c>
      <c r="T53" s="55">
        <f>'Приложение № 2'!AC50</f>
        <v>0</v>
      </c>
      <c r="U53" s="55">
        <f>'Приложение № 2'!AD50</f>
        <v>0</v>
      </c>
      <c r="V53" s="55">
        <f>'Приложение № 2'!AE50</f>
        <v>0</v>
      </c>
      <c r="W53" s="55">
        <f>'Приложение № 2'!AF50</f>
        <v>0</v>
      </c>
      <c r="X53" s="55">
        <f>'Приложение № 2'!AG50</f>
        <v>0</v>
      </c>
      <c r="Y53" s="56">
        <v>0</v>
      </c>
      <c r="Z53" s="56">
        <f>'Приложение № 2'!Q50</f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5">
        <f t="shared" si="14"/>
        <v>4.4119999999999999</v>
      </c>
      <c r="AH53" s="112">
        <f t="shared" si="15"/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</row>
    <row r="54" spans="1:1006" ht="37.5" customHeight="1">
      <c r="A54" s="69" t="s">
        <v>229</v>
      </c>
      <c r="B54" s="70" t="str">
        <f>'Приложение № 2'!B51</f>
        <v>Приобретение програмного обеспечения системы управления и мониторинга сетевыми элементами</v>
      </c>
      <c r="C54" s="72" t="str">
        <f>'Приложение № 2'!C51</f>
        <v>О_17.01.10030</v>
      </c>
      <c r="D54" s="62" t="s">
        <v>104</v>
      </c>
      <c r="E54" s="55">
        <f>'Приложение № 2'!N51</f>
        <v>0</v>
      </c>
      <c r="F54" s="55">
        <v>0</v>
      </c>
      <c r="G54" s="55">
        <f>'Приложение № 2'!P51</f>
        <v>0</v>
      </c>
      <c r="H54" s="55">
        <f>'Приложение № 2'!Q51</f>
        <v>0</v>
      </c>
      <c r="I54" s="55">
        <v>0</v>
      </c>
      <c r="J54" s="55">
        <f>'Приложение № 2'!S51</f>
        <v>0</v>
      </c>
      <c r="K54" s="55">
        <f>'Приложение № 2'!T51</f>
        <v>0</v>
      </c>
      <c r="L54" s="55">
        <f>'Приложение № 2'!O51</f>
        <v>1.347</v>
      </c>
      <c r="M54" s="55">
        <f>'Приложение № 2'!V51</f>
        <v>0</v>
      </c>
      <c r="N54" s="55">
        <f>'Приложение № 2'!W51</f>
        <v>0</v>
      </c>
      <c r="O54" s="55">
        <f>'Приложение № 2'!X51</f>
        <v>0</v>
      </c>
      <c r="P54" s="55">
        <f>'Приложение № 2'!Y51</f>
        <v>0</v>
      </c>
      <c r="Q54" s="55">
        <f>'Приложение № 2'!Z51</f>
        <v>0</v>
      </c>
      <c r="R54" s="55">
        <f>'Приложение № 2'!AA51</f>
        <v>0</v>
      </c>
      <c r="S54" s="55">
        <f>'Приложение № 2'!P51</f>
        <v>0</v>
      </c>
      <c r="T54" s="55">
        <f>'Приложение № 2'!AC51</f>
        <v>0</v>
      </c>
      <c r="U54" s="55">
        <f>'Приложение № 2'!AD51</f>
        <v>0</v>
      </c>
      <c r="V54" s="55">
        <f>'Приложение № 2'!AE51</f>
        <v>0</v>
      </c>
      <c r="W54" s="55">
        <f>'Приложение № 2'!AF51</f>
        <v>0</v>
      </c>
      <c r="X54" s="55">
        <f>'Приложение № 2'!AG51</f>
        <v>0</v>
      </c>
      <c r="Y54" s="56">
        <v>0</v>
      </c>
      <c r="Z54" s="56">
        <f>'Приложение № 2'!Q51</f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5">
        <f t="shared" si="14"/>
        <v>1.347</v>
      </c>
      <c r="AH54" s="112">
        <f t="shared" si="15"/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</row>
    <row r="55" spans="1:1006" ht="39" customHeight="1">
      <c r="A55" s="69" t="s">
        <v>230</v>
      </c>
      <c r="B55" s="70" t="str">
        <f>'Приложение № 2'!B52</f>
        <v>Приобретение лицензий программного обеспечения для системы управления электронной очередью</v>
      </c>
      <c r="C55" s="72" t="str">
        <f>'Приложение № 2'!C52</f>
        <v>О_17.01.10031</v>
      </c>
      <c r="D55" s="62" t="s">
        <v>104</v>
      </c>
      <c r="E55" s="55">
        <f>'Приложение № 2'!N52</f>
        <v>0</v>
      </c>
      <c r="F55" s="55">
        <v>0</v>
      </c>
      <c r="G55" s="55">
        <f>'Приложение № 2'!P52</f>
        <v>0</v>
      </c>
      <c r="H55" s="55">
        <f>'Приложение № 2'!Q52</f>
        <v>0</v>
      </c>
      <c r="I55" s="55">
        <v>0</v>
      </c>
      <c r="J55" s="55">
        <f>'Приложение № 2'!S52</f>
        <v>0</v>
      </c>
      <c r="K55" s="55">
        <f>'Приложение № 2'!T52</f>
        <v>0</v>
      </c>
      <c r="L55" s="55">
        <f>'Приложение № 2'!O52</f>
        <v>1.006</v>
      </c>
      <c r="M55" s="55">
        <f>'Приложение № 2'!V52</f>
        <v>0</v>
      </c>
      <c r="N55" s="55">
        <f>'Приложение № 2'!W52</f>
        <v>0</v>
      </c>
      <c r="O55" s="55">
        <f>'Приложение № 2'!X52</f>
        <v>0</v>
      </c>
      <c r="P55" s="55">
        <f>'Приложение № 2'!Y52</f>
        <v>0</v>
      </c>
      <c r="Q55" s="55">
        <f>'Приложение № 2'!Z52</f>
        <v>0</v>
      </c>
      <c r="R55" s="55">
        <f>'Приложение № 2'!AA52</f>
        <v>0</v>
      </c>
      <c r="S55" s="55">
        <f>'Приложение № 2'!P52</f>
        <v>0</v>
      </c>
      <c r="T55" s="55">
        <f>'Приложение № 2'!AC52</f>
        <v>0</v>
      </c>
      <c r="U55" s="55">
        <f>'Приложение № 2'!AD52</f>
        <v>0</v>
      </c>
      <c r="V55" s="55">
        <f>'Приложение № 2'!AE52</f>
        <v>0</v>
      </c>
      <c r="W55" s="55">
        <f>'Приложение № 2'!AF52</f>
        <v>0</v>
      </c>
      <c r="X55" s="55">
        <f>'Приложение № 2'!AG52</f>
        <v>0</v>
      </c>
      <c r="Y55" s="56">
        <v>0</v>
      </c>
      <c r="Z55" s="56">
        <f>'Приложение № 2'!Q52</f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5">
        <f t="shared" si="14"/>
        <v>1.006</v>
      </c>
      <c r="AH55" s="112">
        <f t="shared" si="15"/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</row>
    <row r="56" spans="1:1006" ht="55.5" customHeight="1">
      <c r="A56" s="69" t="s">
        <v>231</v>
      </c>
      <c r="B56" s="70" t="str">
        <f>'Приложение № 2'!B53</f>
        <v>Приобретение прав на использование автоматизированной системы управленческого документооборота (АСУД) версия 3</v>
      </c>
      <c r="C56" s="72" t="str">
        <f>'Приложение № 2'!C53</f>
        <v>О_17.01.10034</v>
      </c>
      <c r="D56" s="62" t="s">
        <v>104</v>
      </c>
      <c r="E56" s="55">
        <f>'Приложение № 2'!N53</f>
        <v>0</v>
      </c>
      <c r="F56" s="55">
        <v>0</v>
      </c>
      <c r="G56" s="55">
        <f>'Приложение № 2'!P53</f>
        <v>0</v>
      </c>
      <c r="H56" s="55">
        <f>'Приложение № 2'!Q53</f>
        <v>0</v>
      </c>
      <c r="I56" s="55">
        <v>0</v>
      </c>
      <c r="J56" s="55">
        <f>'Приложение № 2'!S53</f>
        <v>0</v>
      </c>
      <c r="K56" s="55">
        <f>'Приложение № 2'!T53</f>
        <v>0</v>
      </c>
      <c r="L56" s="55">
        <f>'Приложение № 2'!O53</f>
        <v>0.88</v>
      </c>
      <c r="M56" s="55">
        <f>'Приложение № 2'!V53</f>
        <v>0</v>
      </c>
      <c r="N56" s="55">
        <f>'Приложение № 2'!W53</f>
        <v>0</v>
      </c>
      <c r="O56" s="55">
        <f>'Приложение № 2'!X53</f>
        <v>0</v>
      </c>
      <c r="P56" s="55">
        <f>'Приложение № 2'!Y53</f>
        <v>0</v>
      </c>
      <c r="Q56" s="55">
        <f>'Приложение № 2'!Z53</f>
        <v>0</v>
      </c>
      <c r="R56" s="55">
        <f>'Приложение № 2'!AA53</f>
        <v>0</v>
      </c>
      <c r="S56" s="55">
        <f>'Приложение № 2'!P53</f>
        <v>0</v>
      </c>
      <c r="T56" s="55">
        <f>'Приложение № 2'!AC53</f>
        <v>0</v>
      </c>
      <c r="U56" s="55">
        <f>'Приложение № 2'!AD53</f>
        <v>0</v>
      </c>
      <c r="V56" s="55">
        <f>'Приложение № 2'!AE53</f>
        <v>0</v>
      </c>
      <c r="W56" s="55">
        <f>'Приложение № 2'!AF53</f>
        <v>0</v>
      </c>
      <c r="X56" s="55">
        <f>'Приложение № 2'!AG53</f>
        <v>0</v>
      </c>
      <c r="Y56" s="56">
        <v>0</v>
      </c>
      <c r="Z56" s="56">
        <f>'Приложение № 2'!Q53</f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5">
        <f t="shared" si="14"/>
        <v>0.88</v>
      </c>
      <c r="AH56" s="112">
        <f t="shared" si="15"/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</row>
    <row r="57" spans="1:1006" ht="34.5" customHeight="1">
      <c r="A57" s="69" t="s">
        <v>232</v>
      </c>
      <c r="B57" s="70" t="str">
        <f>'Приложение № 2'!B54</f>
        <v>Приобретение лицензий на антивирусное программное обеспечение в 2025 году</v>
      </c>
      <c r="C57" s="72" t="str">
        <f>'Приложение № 2'!C54</f>
        <v>О_17.01.10020</v>
      </c>
      <c r="D57" s="62" t="s">
        <v>104</v>
      </c>
      <c r="E57" s="55">
        <f>'Приложение № 2'!N54</f>
        <v>0</v>
      </c>
      <c r="F57" s="55">
        <v>0</v>
      </c>
      <c r="G57" s="55">
        <f>'Приложение № 2'!P54</f>
        <v>0</v>
      </c>
      <c r="H57" s="55">
        <f>'Приложение № 2'!Q54</f>
        <v>0</v>
      </c>
      <c r="I57" s="55">
        <v>0</v>
      </c>
      <c r="J57" s="55">
        <f>'Приложение № 2'!S54</f>
        <v>0</v>
      </c>
      <c r="K57" s="55">
        <f>'Приложение № 2'!T54</f>
        <v>0</v>
      </c>
      <c r="L57" s="55">
        <f>'Приложение № 2'!O54</f>
        <v>2.58</v>
      </c>
      <c r="M57" s="55">
        <f>'Приложение № 2'!V54</f>
        <v>0</v>
      </c>
      <c r="N57" s="55">
        <f>'Приложение № 2'!W54</f>
        <v>0</v>
      </c>
      <c r="O57" s="55">
        <f>'Приложение № 2'!X54</f>
        <v>0</v>
      </c>
      <c r="P57" s="55">
        <f>'Приложение № 2'!Y54</f>
        <v>0</v>
      </c>
      <c r="Q57" s="55">
        <f>'Приложение № 2'!Z54</f>
        <v>0</v>
      </c>
      <c r="R57" s="55">
        <f>'Приложение № 2'!AA54</f>
        <v>0</v>
      </c>
      <c r="S57" s="55">
        <f>'Приложение № 2'!P54</f>
        <v>0</v>
      </c>
      <c r="T57" s="55">
        <f>'Приложение № 2'!AC54</f>
        <v>0</v>
      </c>
      <c r="U57" s="55">
        <f>'Приложение № 2'!AD54</f>
        <v>0</v>
      </c>
      <c r="V57" s="55">
        <f>'Приложение № 2'!AE54</f>
        <v>0</v>
      </c>
      <c r="W57" s="55">
        <f>'Приложение № 2'!AF54</f>
        <v>0</v>
      </c>
      <c r="X57" s="55">
        <f>'Приложение № 2'!AG54</f>
        <v>0</v>
      </c>
      <c r="Y57" s="56">
        <v>0</v>
      </c>
      <c r="Z57" s="56">
        <f>'Приложение № 2'!Q54</f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5">
        <f t="shared" si="14"/>
        <v>2.58</v>
      </c>
      <c r="AH57" s="112">
        <f t="shared" si="15"/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</row>
    <row r="58" spans="1:1006" ht="31.5" customHeight="1">
      <c r="A58" s="69" t="s">
        <v>233</v>
      </c>
      <c r="B58" s="70" t="str">
        <f>'Приложение № 2'!B55</f>
        <v>Приобретение лицензий для роботизированной автоматизации процессов</v>
      </c>
      <c r="C58" s="72" t="str">
        <f>'Приложение № 2'!C55</f>
        <v>О_17.01.10018</v>
      </c>
      <c r="D58" s="62" t="s">
        <v>104</v>
      </c>
      <c r="E58" s="55">
        <f>'Приложение № 2'!N55</f>
        <v>0</v>
      </c>
      <c r="F58" s="55">
        <v>0</v>
      </c>
      <c r="G58" s="55">
        <f>'Приложение № 2'!P55</f>
        <v>0</v>
      </c>
      <c r="H58" s="55">
        <f>'Приложение № 2'!Q55</f>
        <v>0</v>
      </c>
      <c r="I58" s="55">
        <v>0</v>
      </c>
      <c r="J58" s="55">
        <f>'Приложение № 2'!S55</f>
        <v>0</v>
      </c>
      <c r="K58" s="55">
        <f>'Приложение № 2'!T55</f>
        <v>0</v>
      </c>
      <c r="L58" s="55">
        <f>'Приложение № 2'!O55</f>
        <v>0.34</v>
      </c>
      <c r="M58" s="55">
        <f>'Приложение № 2'!V55</f>
        <v>0</v>
      </c>
      <c r="N58" s="55">
        <f>'Приложение № 2'!W55</f>
        <v>0</v>
      </c>
      <c r="O58" s="55">
        <f>'Приложение № 2'!X55</f>
        <v>0</v>
      </c>
      <c r="P58" s="55">
        <f>'Приложение № 2'!Y55</f>
        <v>0</v>
      </c>
      <c r="Q58" s="55">
        <f>'Приложение № 2'!Z55</f>
        <v>0</v>
      </c>
      <c r="R58" s="55">
        <f>'Приложение № 2'!AA55</f>
        <v>0</v>
      </c>
      <c r="S58" s="55">
        <f>'Приложение № 2'!P55</f>
        <v>0</v>
      </c>
      <c r="T58" s="55">
        <f>'Приложение № 2'!AC55</f>
        <v>0</v>
      </c>
      <c r="U58" s="55">
        <f>'Приложение № 2'!AD55</f>
        <v>0</v>
      </c>
      <c r="V58" s="55">
        <f>'Приложение № 2'!AE55</f>
        <v>0</v>
      </c>
      <c r="W58" s="55">
        <f>'Приложение № 2'!AF55</f>
        <v>0</v>
      </c>
      <c r="X58" s="55">
        <f>'Приложение № 2'!AG55</f>
        <v>0</v>
      </c>
      <c r="Y58" s="56">
        <v>0</v>
      </c>
      <c r="Z58" s="56">
        <f>'Приложение № 2'!Q55</f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5">
        <f t="shared" si="14"/>
        <v>0.34</v>
      </c>
      <c r="AH58" s="112">
        <f t="shared" si="15"/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</row>
    <row r="59" spans="1:1006" ht="27" customHeight="1">
      <c r="A59" s="69" t="s">
        <v>278</v>
      </c>
      <c r="B59" s="70" t="str">
        <f>'Приложение № 2'!B56</f>
        <v>Приобретение лицензии на товарный знак</v>
      </c>
      <c r="C59" s="72" t="str">
        <f>'Приложение № 2'!C56</f>
        <v>О_17.01.10036</v>
      </c>
      <c r="D59" s="62" t="s">
        <v>104</v>
      </c>
      <c r="E59" s="55">
        <f>'Приложение № 2'!N56</f>
        <v>0</v>
      </c>
      <c r="F59" s="55">
        <v>0</v>
      </c>
      <c r="G59" s="55">
        <f>'Приложение № 2'!P56</f>
        <v>0</v>
      </c>
      <c r="H59" s="55">
        <f>'Приложение № 2'!Q56</f>
        <v>0</v>
      </c>
      <c r="I59" s="55">
        <v>0</v>
      </c>
      <c r="J59" s="55">
        <f>'Приложение № 2'!S56</f>
        <v>0</v>
      </c>
      <c r="K59" s="55">
        <f>'Приложение № 2'!T56</f>
        <v>0</v>
      </c>
      <c r="L59" s="55">
        <f>'Приложение № 2'!O56</f>
        <v>0.10100000000000001</v>
      </c>
      <c r="M59" s="55">
        <f>'Приложение № 2'!V56</f>
        <v>0</v>
      </c>
      <c r="N59" s="55">
        <f>'Приложение № 2'!W56</f>
        <v>0</v>
      </c>
      <c r="O59" s="55">
        <f>'Приложение № 2'!X56</f>
        <v>0</v>
      </c>
      <c r="P59" s="55">
        <f>'Приложение № 2'!Y56</f>
        <v>0</v>
      </c>
      <c r="Q59" s="55">
        <f>'Приложение № 2'!Z56</f>
        <v>0</v>
      </c>
      <c r="R59" s="55">
        <f>'Приложение № 2'!AA56</f>
        <v>0</v>
      </c>
      <c r="S59" s="55">
        <f>'Приложение № 2'!P56</f>
        <v>0</v>
      </c>
      <c r="T59" s="55">
        <f>'Приложение № 2'!AC56</f>
        <v>0</v>
      </c>
      <c r="U59" s="55">
        <f>'Приложение № 2'!AD56</f>
        <v>0</v>
      </c>
      <c r="V59" s="55">
        <f>'Приложение № 2'!AE56</f>
        <v>0</v>
      </c>
      <c r="W59" s="55">
        <f>'Приложение № 2'!AF56</f>
        <v>0</v>
      </c>
      <c r="X59" s="55">
        <f>'Приложение № 2'!AG56</f>
        <v>0</v>
      </c>
      <c r="Y59" s="56">
        <v>0</v>
      </c>
      <c r="Z59" s="56">
        <f>'Приложение № 2'!Q56</f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5">
        <f>E59+L59+S59+Z59</f>
        <v>0.10100000000000001</v>
      </c>
      <c r="AH59" s="112">
        <f t="shared" si="15"/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</row>
    <row r="60" spans="1:1006" ht="40.5" customHeight="1">
      <c r="A60" s="109" t="s">
        <v>6</v>
      </c>
      <c r="B60" s="110" t="s">
        <v>123</v>
      </c>
      <c r="C60" s="111" t="s">
        <v>124</v>
      </c>
      <c r="D60" s="60"/>
      <c r="E60" s="61">
        <f>E61+E65+E75+E62+E63+E64+E73+E74+E66+E67+E68+E69+E70+E71+E72+E76+E77+E78</f>
        <v>0.79900000000000004</v>
      </c>
      <c r="F60" s="61">
        <f t="shared" ref="F60:AM60" si="16">F61+F65+F75+F62+F63+F64+F73+F74+F66+F67+F68+F69+F70+F71+F72+F76+F77+F78</f>
        <v>68.856999999999999</v>
      </c>
      <c r="G60" s="61">
        <f t="shared" si="16"/>
        <v>0</v>
      </c>
      <c r="H60" s="61">
        <f t="shared" si="16"/>
        <v>0</v>
      </c>
      <c r="I60" s="61">
        <f t="shared" si="16"/>
        <v>0</v>
      </c>
      <c r="J60" s="61">
        <f t="shared" si="16"/>
        <v>0</v>
      </c>
      <c r="K60" s="61">
        <f t="shared" si="16"/>
        <v>0</v>
      </c>
      <c r="L60" s="61">
        <f t="shared" si="16"/>
        <v>1.204</v>
      </c>
      <c r="M60" s="61">
        <f t="shared" si="16"/>
        <v>125.495</v>
      </c>
      <c r="N60" s="61">
        <f t="shared" si="16"/>
        <v>0</v>
      </c>
      <c r="O60" s="61">
        <f t="shared" si="16"/>
        <v>0</v>
      </c>
      <c r="P60" s="61">
        <f t="shared" si="16"/>
        <v>0</v>
      </c>
      <c r="Q60" s="61">
        <f t="shared" si="16"/>
        <v>0</v>
      </c>
      <c r="R60" s="61">
        <f t="shared" si="16"/>
        <v>0</v>
      </c>
      <c r="S60" s="61">
        <f t="shared" si="16"/>
        <v>0.91600000000000004</v>
      </c>
      <c r="T60" s="61">
        <f t="shared" si="16"/>
        <v>19.106000000000002</v>
      </c>
      <c r="U60" s="61">
        <f t="shared" si="16"/>
        <v>0</v>
      </c>
      <c r="V60" s="61">
        <f t="shared" si="16"/>
        <v>0</v>
      </c>
      <c r="W60" s="61">
        <f t="shared" si="16"/>
        <v>0</v>
      </c>
      <c r="X60" s="61">
        <f t="shared" si="16"/>
        <v>0</v>
      </c>
      <c r="Y60" s="61">
        <f t="shared" si="16"/>
        <v>0</v>
      </c>
      <c r="Z60" s="61">
        <f t="shared" si="16"/>
        <v>0.95099999999999996</v>
      </c>
      <c r="AA60" s="61">
        <f t="shared" si="16"/>
        <v>0</v>
      </c>
      <c r="AB60" s="61">
        <f t="shared" si="16"/>
        <v>0</v>
      </c>
      <c r="AC60" s="61">
        <f t="shared" si="16"/>
        <v>0</v>
      </c>
      <c r="AD60" s="61">
        <f t="shared" si="16"/>
        <v>0</v>
      </c>
      <c r="AE60" s="61">
        <f t="shared" si="16"/>
        <v>0</v>
      </c>
      <c r="AF60" s="61">
        <f t="shared" si="16"/>
        <v>0</v>
      </c>
      <c r="AG60" s="61">
        <f t="shared" si="16"/>
        <v>3.87</v>
      </c>
      <c r="AH60" s="61">
        <f t="shared" si="16"/>
        <v>213.458</v>
      </c>
      <c r="AI60" s="61">
        <f t="shared" si="16"/>
        <v>0</v>
      </c>
      <c r="AJ60" s="61">
        <f t="shared" si="16"/>
        <v>0</v>
      </c>
      <c r="AK60" s="61">
        <f t="shared" si="16"/>
        <v>0</v>
      </c>
      <c r="AL60" s="61">
        <f t="shared" si="16"/>
        <v>0</v>
      </c>
      <c r="AM60" s="61">
        <f t="shared" si="16"/>
        <v>0</v>
      </c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</row>
    <row r="61" spans="1:1006" ht="25.5" customHeight="1">
      <c r="A61" s="69" t="s">
        <v>14</v>
      </c>
      <c r="B61" s="70" t="str">
        <f>'Приложение № 2'!B58</f>
        <v>Приобретение оборудования для видеоконференцсвязи</v>
      </c>
      <c r="C61" s="72" t="str">
        <f>'Приложение № 2'!C58</f>
        <v>N_17.01.0204</v>
      </c>
      <c r="D61" s="62" t="s">
        <v>104</v>
      </c>
      <c r="E61" s="55">
        <v>0</v>
      </c>
      <c r="F61" s="56">
        <f>'Приложение № 2'!N58</f>
        <v>0.66700000000000004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f>'Приложение № 2'!O58</f>
        <v>0</v>
      </c>
      <c r="M61" s="56">
        <f>'Приложение № 2'!O58</f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5">
        <f>'Приложение № 2'!P58</f>
        <v>0</v>
      </c>
      <c r="T61" s="56">
        <f>'Приложение № 2'!P58</f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f>'Приложение № 2'!Q58</f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5">
        <f t="shared" ref="AG61:AG78" si="17">E61+L61+S61+Z61</f>
        <v>0</v>
      </c>
      <c r="AH61" s="112">
        <f t="shared" si="13"/>
        <v>0.66700000000000004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</row>
    <row r="62" spans="1:1006" ht="30" customHeight="1">
      <c r="A62" s="69" t="s">
        <v>15</v>
      </c>
      <c r="B62" s="70" t="str">
        <f>'Приложение № 2'!B59</f>
        <v>Приобретение серверного оборудования для центра обработки данных</v>
      </c>
      <c r="C62" s="72" t="str">
        <f>'Приложение № 2'!C59</f>
        <v>N_17.01.0208</v>
      </c>
      <c r="D62" s="62" t="s">
        <v>104</v>
      </c>
      <c r="E62" s="55">
        <v>0</v>
      </c>
      <c r="F62" s="56">
        <f>'Приложение № 2'!N59</f>
        <v>28.074999999999999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f>'Приложение № 2'!O59</f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5">
        <v>0</v>
      </c>
      <c r="T62" s="56">
        <f>'Приложение № 2'!P59</f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f>'Приложение № 2'!Q59</f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5">
        <f t="shared" si="17"/>
        <v>0</v>
      </c>
      <c r="AH62" s="112">
        <f t="shared" si="13"/>
        <v>28.074999999999999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</row>
    <row r="63" spans="1:1006" ht="36" customHeight="1">
      <c r="A63" s="69" t="s">
        <v>16</v>
      </c>
      <c r="B63" s="70" t="str">
        <f>'Приложение № 2'!B60</f>
        <v>Приобретение коммутаторов и комплектующих для центра обработки данных</v>
      </c>
      <c r="C63" s="72" t="str">
        <f>'Приложение № 2'!C60</f>
        <v>N_17.01.0210</v>
      </c>
      <c r="D63" s="62" t="s">
        <v>104</v>
      </c>
      <c r="E63" s="55">
        <v>0</v>
      </c>
      <c r="F63" s="56">
        <f>'Приложение № 2'!N60</f>
        <v>9.9350000000000005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f>'Приложение № 2'!O60</f>
        <v>0</v>
      </c>
      <c r="M63" s="56">
        <f>'Приложение № 2'!O60</f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5">
        <f>'Приложение № 2'!P60</f>
        <v>0</v>
      </c>
      <c r="T63" s="56">
        <f>'Приложение № 2'!P60</f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f>'Приложение № 2'!Q60</f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5">
        <f t="shared" si="17"/>
        <v>0</v>
      </c>
      <c r="AH63" s="112">
        <f t="shared" si="13"/>
        <v>9.9350000000000005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</row>
    <row r="64" spans="1:1006" ht="21" customHeight="1">
      <c r="A64" s="69" t="s">
        <v>17</v>
      </c>
      <c r="B64" s="70" t="str">
        <f>'Приложение № 2'!B61</f>
        <v>Роботизация бизнес-процессов (2024)</v>
      </c>
      <c r="C64" s="72" t="str">
        <f>'Приложение № 2'!C61</f>
        <v>N_17.01.0209</v>
      </c>
      <c r="D64" s="62" t="s">
        <v>104</v>
      </c>
      <c r="E64" s="55">
        <f>'Приложение № 2'!N61</f>
        <v>0.79900000000000004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f>'Приложение № 2'!O61</f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5">
        <f>'Приложение № 2'!P61</f>
        <v>0</v>
      </c>
      <c r="T64" s="56">
        <f>'Приложение № 2'!P61</f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f>'Приложение № 2'!Q61</f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5">
        <f t="shared" si="17"/>
        <v>0.79900000000000004</v>
      </c>
      <c r="AH64" s="112">
        <f t="shared" si="13"/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</row>
    <row r="65" spans="1:39">
      <c r="A65" s="69" t="s">
        <v>18</v>
      </c>
      <c r="B65" s="70" t="str">
        <f>'Приложение № 2'!B62</f>
        <v>Роботизация бизнес-процессов (2025 - 2028)</v>
      </c>
      <c r="C65" s="72" t="str">
        <f>'Приложение № 2'!C62</f>
        <v>N_17.01.0187</v>
      </c>
      <c r="D65" s="62" t="s">
        <v>104</v>
      </c>
      <c r="E65" s="55">
        <v>0</v>
      </c>
      <c r="F65" s="56">
        <f>'Приложение № 2'!N62</f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f>'Приложение № 2'!O62</f>
        <v>1.204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5">
        <f>'Приложение № 2'!P62</f>
        <v>0.91600000000000004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f>'Приложение № 2'!Q62</f>
        <v>0.95099999999999996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5">
        <f>E65+L65+S65+Z65</f>
        <v>3.0710000000000002</v>
      </c>
      <c r="AH65" s="55">
        <f>F65+M65+T65+AA65</f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</row>
    <row r="66" spans="1:39" ht="31.5">
      <c r="A66" s="69" t="s">
        <v>19</v>
      </c>
      <c r="B66" s="70" t="str">
        <f>'Приложение № 2'!B63</f>
        <v>Приобретение оборудования для видеоконференцсвязи в 2025 году</v>
      </c>
      <c r="C66" s="72" t="str">
        <f>'Приложение № 2'!C63</f>
        <v>О_17.01.10019</v>
      </c>
      <c r="D66" s="62" t="s">
        <v>104</v>
      </c>
      <c r="E66" s="55">
        <v>0</v>
      </c>
      <c r="F66" s="56">
        <f>'Приложение № 2'!N63</f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f>'Приложение № 2'!O63</f>
        <v>1.827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5">
        <v>0</v>
      </c>
      <c r="T66" s="56">
        <f>'Приложение № 2'!P63</f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f>'Приложение № 2'!Q63</f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5">
        <f t="shared" si="17"/>
        <v>0</v>
      </c>
      <c r="AH66" s="55">
        <f t="shared" ref="AH66:AH78" si="18">F66+M66+T66+AA66</f>
        <v>1.827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</row>
    <row r="67" spans="1:39">
      <c r="A67" s="69" t="s">
        <v>20</v>
      </c>
      <c r="B67" s="70" t="str">
        <f>'Приложение № 2'!B64</f>
        <v>Приобретение IP-телефонов в 2025 году</v>
      </c>
      <c r="C67" s="72" t="str">
        <f>'Приложение № 2'!C64</f>
        <v>О_17.01.10023</v>
      </c>
      <c r="D67" s="62" t="s">
        <v>104</v>
      </c>
      <c r="E67" s="55">
        <v>0</v>
      </c>
      <c r="F67" s="56">
        <f>'Приложение № 2'!N64</f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f>'Приложение № 2'!O64</f>
        <v>0.22600000000000001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5">
        <v>0</v>
      </c>
      <c r="T67" s="56">
        <f>'Приложение № 2'!P64</f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f>'Приложение № 2'!Q64</f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5">
        <f t="shared" si="17"/>
        <v>0</v>
      </c>
      <c r="AH67" s="55">
        <f t="shared" si="18"/>
        <v>0.22600000000000001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</row>
    <row r="68" spans="1:39" ht="31.5">
      <c r="A68" s="69" t="s">
        <v>141</v>
      </c>
      <c r="B68" s="70" t="str">
        <f>'Приложение № 2'!B65</f>
        <v>Приобретение серверного оборудования для центра обработки данных в 2025 году</v>
      </c>
      <c r="C68" s="72" t="str">
        <f>'Приложение № 2'!C65</f>
        <v>О_17.01.10024</v>
      </c>
      <c r="D68" s="62" t="s">
        <v>104</v>
      </c>
      <c r="E68" s="55">
        <v>0</v>
      </c>
      <c r="F68" s="56">
        <f>'Приложение № 2'!N65</f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f>'Приложение № 2'!O65</f>
        <v>21.050999999999998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5">
        <v>0</v>
      </c>
      <c r="T68" s="56">
        <f>'Приложение № 2'!P65</f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f>'Приложение № 2'!Q65</f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5">
        <f t="shared" si="17"/>
        <v>0</v>
      </c>
      <c r="AH68" s="55">
        <f t="shared" si="18"/>
        <v>21.050999999999998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</row>
    <row r="69" spans="1:39">
      <c r="A69" s="69" t="s">
        <v>142</v>
      </c>
      <c r="B69" s="70" t="str">
        <f>'Приложение № 2'!B66</f>
        <v>Приобретение компьютеров в 2025 году</v>
      </c>
      <c r="C69" s="72" t="str">
        <f>'Приложение № 2'!C66</f>
        <v>О_17.01.10027</v>
      </c>
      <c r="D69" s="62" t="s">
        <v>104</v>
      </c>
      <c r="E69" s="55">
        <v>0</v>
      </c>
      <c r="F69" s="56">
        <f>'Приложение № 2'!N66</f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f>'Приложение № 2'!O66</f>
        <v>37.387999999999998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5">
        <v>0</v>
      </c>
      <c r="T69" s="56">
        <f>'Приложение № 2'!P66</f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f>'Приложение № 2'!Q66</f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5">
        <f t="shared" si="17"/>
        <v>0</v>
      </c>
      <c r="AH69" s="55">
        <f t="shared" si="18"/>
        <v>37.387999999999998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</row>
    <row r="70" spans="1:39">
      <c r="A70" s="69" t="s">
        <v>143</v>
      </c>
      <c r="B70" s="70" t="str">
        <f>'Приложение № 2'!B67</f>
        <v>Приобретение коммутаторов в 2025 году</v>
      </c>
      <c r="C70" s="72" t="str">
        <f>'Приложение № 2'!C67</f>
        <v>О_17.01.10028</v>
      </c>
      <c r="D70" s="62" t="s">
        <v>104</v>
      </c>
      <c r="E70" s="55">
        <v>0</v>
      </c>
      <c r="F70" s="56">
        <f>'Приложение № 2'!N67</f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f>'Приложение № 2'!O67</f>
        <v>0.45300000000000001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5">
        <v>0</v>
      </c>
      <c r="T70" s="56">
        <f>'Приложение № 2'!P67</f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f>'Приложение № 2'!Q67</f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5">
        <f t="shared" si="17"/>
        <v>0</v>
      </c>
      <c r="AH70" s="55">
        <f t="shared" si="18"/>
        <v>0.45300000000000001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</row>
    <row r="71" spans="1:39">
      <c r="A71" s="69" t="s">
        <v>250</v>
      </c>
      <c r="B71" s="70" t="str">
        <f>'Приложение № 2'!B68</f>
        <v>Приобретение устройства синхронизации времени</v>
      </c>
      <c r="C71" s="72" t="str">
        <f>'Приложение № 2'!C68</f>
        <v>О_17.01.10037</v>
      </c>
      <c r="D71" s="62" t="s">
        <v>104</v>
      </c>
      <c r="E71" s="55">
        <v>0</v>
      </c>
      <c r="F71" s="56">
        <f>'Приложение № 2'!N68</f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f>'Приложение № 2'!O68</f>
        <v>7.9000000000000001E-2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5">
        <v>0</v>
      </c>
      <c r="T71" s="56">
        <f>'Приложение № 2'!P68</f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f>'Приложение № 2'!Q68</f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5">
        <f t="shared" si="17"/>
        <v>0</v>
      </c>
      <c r="AH71" s="55">
        <f t="shared" si="18"/>
        <v>7.9000000000000001E-2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</row>
    <row r="72" spans="1:39" ht="31.5">
      <c r="A72" s="69" t="s">
        <v>251</v>
      </c>
      <c r="B72" s="70" t="str">
        <f>'Приложение № 2'!B69</f>
        <v>Приобретение программно-аппаратных комплексов ViPNet Coordinator для защиты каналов связи</v>
      </c>
      <c r="C72" s="72" t="str">
        <f>'Приложение № 2'!C69</f>
        <v>О_17.01.10025</v>
      </c>
      <c r="D72" s="62" t="s">
        <v>104</v>
      </c>
      <c r="E72" s="55">
        <v>0</v>
      </c>
      <c r="F72" s="56">
        <f>'Приложение № 2'!N69</f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f>'Приложение № 2'!O69</f>
        <v>6.0910000000000002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5">
        <v>0</v>
      </c>
      <c r="T72" s="56">
        <f>'Приложение № 2'!P69</f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f>'Приложение № 2'!Q69</f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5">
        <f t="shared" si="17"/>
        <v>0</v>
      </c>
      <c r="AH72" s="55">
        <f t="shared" si="18"/>
        <v>6.0910000000000002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</row>
    <row r="73" spans="1:39" ht="22.5" customHeight="1">
      <c r="A73" s="69" t="s">
        <v>252</v>
      </c>
      <c r="B73" s="70" t="str">
        <f>'Приложение № 2'!B70</f>
        <v>Приобретение дизель-генераторной установки</v>
      </c>
      <c r="C73" s="72" t="str">
        <f>'Приложение № 2'!C70</f>
        <v>N_17.01.0214</v>
      </c>
      <c r="D73" s="62" t="s">
        <v>104</v>
      </c>
      <c r="E73" s="55">
        <v>0</v>
      </c>
      <c r="F73" s="56">
        <f>'Приложение № 2'!N70</f>
        <v>1.274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f>'Приложение № 2'!O70</f>
        <v>0</v>
      </c>
      <c r="M73" s="56">
        <f>'Приложение № 2'!O70</f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5">
        <v>0</v>
      </c>
      <c r="T73" s="56">
        <f>'Приложение № 2'!P70</f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f>'Приложение № 2'!Q70</f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5">
        <f t="shared" si="17"/>
        <v>0</v>
      </c>
      <c r="AH73" s="55">
        <f t="shared" si="18"/>
        <v>1.274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</row>
    <row r="74" spans="1:39" ht="18" customHeight="1">
      <c r="A74" s="69" t="s">
        <v>253</v>
      </c>
      <c r="B74" s="70" t="str">
        <f>'Приложение № 2'!B71</f>
        <v>Приобретение грузопассажирского автомобиля (14 шт.)</v>
      </c>
      <c r="C74" s="72" t="str">
        <f>'Приложение № 2'!C71</f>
        <v>N_17.01.0196</v>
      </c>
      <c r="D74" s="62" t="s">
        <v>104</v>
      </c>
      <c r="E74" s="55">
        <v>0</v>
      </c>
      <c r="F74" s="56">
        <f>'Приложение № 2'!N71</f>
        <v>24.945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f>'Приложение № 2'!O71</f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5">
        <f>'Приложение № 2'!P71</f>
        <v>0</v>
      </c>
      <c r="T74" s="56">
        <f>'Приложение № 2'!P71</f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f>'Приложение № 2'!Q71</f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5">
        <f t="shared" si="17"/>
        <v>0</v>
      </c>
      <c r="AH74" s="55">
        <f t="shared" si="18"/>
        <v>24.945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</row>
    <row r="75" spans="1:39" ht="30.75" customHeight="1">
      <c r="A75" s="69" t="s">
        <v>274</v>
      </c>
      <c r="B75" s="70" t="str">
        <f>'Приложение № 2'!B72</f>
        <v>Приобретение автомобилей среднего класса в 2024 (1 шт.)</v>
      </c>
      <c r="C75" s="72" t="str">
        <f>'Приложение № 2'!C72</f>
        <v>N_17.01.0211</v>
      </c>
      <c r="D75" s="62" t="s">
        <v>104</v>
      </c>
      <c r="E75" s="55">
        <v>0</v>
      </c>
      <c r="F75" s="56">
        <f>'Приложение № 2'!N72</f>
        <v>3.9609999999999999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f>'Приложение № 2'!O72</f>
        <v>0</v>
      </c>
      <c r="M75" s="56">
        <f>'Приложение № 2'!O72</f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5">
        <f>'Приложение № 2'!P72</f>
        <v>0</v>
      </c>
      <c r="T75" s="56">
        <f>'Приложение № 2'!P72</f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f>'Приложение № 2'!Q72</f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5">
        <f t="shared" si="17"/>
        <v>0</v>
      </c>
      <c r="AH75" s="55">
        <f t="shared" si="18"/>
        <v>3.9609999999999999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</row>
    <row r="76" spans="1:39" ht="56.25" customHeight="1">
      <c r="A76" s="69" t="s">
        <v>275</v>
      </c>
      <c r="B76" s="70" t="str">
        <f>'Приложение № 2'!B73</f>
        <v>Приобретение легковых автомобилей малого класса для перевозки производственного персонала (2026 год - 9 штук)</v>
      </c>
      <c r="C76" s="72" t="str">
        <f>'Приложение № 2'!C73</f>
        <v>О_17.01.10009</v>
      </c>
      <c r="D76" s="62" t="s">
        <v>104</v>
      </c>
      <c r="E76" s="55">
        <v>0</v>
      </c>
      <c r="F76" s="56">
        <f>'Приложение № 2'!N73</f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f>'Приложение № 2'!O73</f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5">
        <v>0</v>
      </c>
      <c r="T76" s="56">
        <f>'Приложение № 2'!P73</f>
        <v>19.106000000000002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f>'Приложение № 2'!Q73</f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5">
        <f t="shared" si="17"/>
        <v>0</v>
      </c>
      <c r="AH76" s="55">
        <f t="shared" si="18"/>
        <v>19.106000000000002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</row>
    <row r="77" spans="1:39" ht="30.75" customHeight="1">
      <c r="A77" s="69" t="s">
        <v>276</v>
      </c>
      <c r="B77" s="70" t="str">
        <f>'Приложение № 2'!B74</f>
        <v>Приобретение грузопассажирских автомобилей (2025 год - 25 штук)</v>
      </c>
      <c r="C77" s="72" t="str">
        <f>'Приложение № 2'!C74</f>
        <v>О_17.01.10010</v>
      </c>
      <c r="D77" s="62" t="s">
        <v>104</v>
      </c>
      <c r="E77" s="55">
        <v>0</v>
      </c>
      <c r="F77" s="56">
        <f>'Приложение № 2'!N74</f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f>'Приложение № 2'!O74</f>
        <v>50.76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5">
        <f>'Приложение № 2'!P74</f>
        <v>0</v>
      </c>
      <c r="T77" s="56">
        <f>'Приложение № 2'!P74</f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f>'Приложение № 2'!Q74</f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5">
        <f t="shared" si="17"/>
        <v>0</v>
      </c>
      <c r="AH77" s="55">
        <f t="shared" si="18"/>
        <v>50.76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</row>
    <row r="78" spans="1:39" ht="32.25" customHeight="1">
      <c r="A78" s="69" t="s">
        <v>277</v>
      </c>
      <c r="B78" s="70" t="str">
        <f>'Приложение № 2'!B75</f>
        <v>Приобретение легкового автомобиля бизнес класса (2025 год - 1 штука)</v>
      </c>
      <c r="C78" s="72" t="str">
        <f>'Приложение № 2'!C75</f>
        <v>О_17.01.10011</v>
      </c>
      <c r="D78" s="62" t="s">
        <v>104</v>
      </c>
      <c r="E78" s="55">
        <v>0</v>
      </c>
      <c r="F78" s="56">
        <f>'Приложение № 2'!N75</f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f>'Приложение № 2'!O75</f>
        <v>7.62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5">
        <f>'Приложение № 2'!P75</f>
        <v>0</v>
      </c>
      <c r="T78" s="56">
        <f>'Приложение № 2'!P75</f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f>'Приложение № 2'!Q75</f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5">
        <f t="shared" si="17"/>
        <v>0</v>
      </c>
      <c r="AH78" s="55">
        <f t="shared" si="18"/>
        <v>7.62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</row>
    <row r="79" spans="1:39">
      <c r="S79" s="68"/>
      <c r="T79" s="89"/>
      <c r="U79" s="3" t="s">
        <v>129</v>
      </c>
    </row>
    <row r="80" spans="1:39">
      <c r="R80" s="113"/>
    </row>
  </sheetData>
  <mergeCells count="33">
    <mergeCell ref="C18:C22"/>
    <mergeCell ref="A18:A22"/>
    <mergeCell ref="B18:B22"/>
    <mergeCell ref="D18:D21"/>
    <mergeCell ref="E20:K20"/>
    <mergeCell ref="E19:K19"/>
    <mergeCell ref="AG20:AM20"/>
    <mergeCell ref="AH21:AM21"/>
    <mergeCell ref="E18:AM18"/>
    <mergeCell ref="T21:Y21"/>
    <mergeCell ref="F21:K21"/>
    <mergeCell ref="L19:R19"/>
    <mergeCell ref="L20:R20"/>
    <mergeCell ref="S20:Y20"/>
    <mergeCell ref="S19:Y19"/>
    <mergeCell ref="M21:R21"/>
    <mergeCell ref="Z19:AF19"/>
    <mergeCell ref="Z20:AF20"/>
    <mergeCell ref="AA21:AF21"/>
    <mergeCell ref="O1:AM1"/>
    <mergeCell ref="M2:AM2"/>
    <mergeCell ref="M4:AM4"/>
    <mergeCell ref="AG3:AM3"/>
    <mergeCell ref="AG19:AM19"/>
    <mergeCell ref="K16:Y16"/>
    <mergeCell ref="AG13:AM13"/>
    <mergeCell ref="AI6:AM6"/>
    <mergeCell ref="AI7:AM7"/>
    <mergeCell ref="AI11:AM11"/>
    <mergeCell ref="AI12:AM12"/>
    <mergeCell ref="AG14:AM14"/>
    <mergeCell ref="AG9:AM9"/>
    <mergeCell ref="AF8:AM8"/>
  </mergeCells>
  <pageMargins left="0.51181102362204722" right="0.11811023622047245" top="0.55118110236220474" bottom="0" header="0.31496062992125984" footer="0.31496062992125984"/>
  <pageSetup paperSize="9" scale="33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№1 </vt:lpstr>
      <vt:lpstr>Приложение № 2</vt:lpstr>
      <vt:lpstr>Приложение № 3</vt:lpstr>
      <vt:lpstr>'Приложение № 2'!Заголовки_для_печати</vt:lpstr>
      <vt:lpstr>'Приложение № 3'!Заголовки_для_печати</vt:lpstr>
      <vt:lpstr>'Приложение №1 '!Заголовки_для_печати</vt:lpstr>
      <vt:lpstr>'Приложение № 2'!Область_печати</vt:lpstr>
      <vt:lpstr>'Приложение № 3'!Область_печати</vt:lpstr>
      <vt:lpstr>'Приложение №1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П. Юртаев</dc:creator>
  <cp:lastModifiedBy>Мянт Алексей Витальевич</cp:lastModifiedBy>
  <cp:revision>0</cp:revision>
  <cp:lastPrinted>2024-11-01T09:41:54Z</cp:lastPrinted>
  <dcterms:created xsi:type="dcterms:W3CDTF">2006-09-28T05:33:49Z</dcterms:created>
  <dcterms:modified xsi:type="dcterms:W3CDTF">2025-04-21T03:01:14Z</dcterms:modified>
  <dc:language>ru-RU</dc:language>
</cp:coreProperties>
</file>